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510" windowHeight="8700" activeTab="0"/>
  </bookViews>
  <sheets>
    <sheet name="7-8 мал." sheetId="1" r:id="rId1"/>
    <sheet name="7-8 дев." sheetId="2" r:id="rId2"/>
    <sheet name="9-11 юн." sheetId="3" r:id="rId3"/>
    <sheet name="9-11 дев." sheetId="4" r:id="rId4"/>
  </sheets>
  <definedNames/>
  <calcPr fullCalcOnLoad="1"/>
</workbook>
</file>

<file path=xl/sharedStrings.xml><?xml version="1.0" encoding="utf-8"?>
<sst xmlns="http://schemas.openxmlformats.org/spreadsheetml/2006/main" count="182" uniqueCount="113">
  <si>
    <t>Ф.И.О.</t>
  </si>
  <si>
    <t>результат</t>
  </si>
  <si>
    <t>ранг участника (победитель, призёр)</t>
  </si>
  <si>
    <t>место /
баллы</t>
  </si>
  <si>
    <t>Алексухин Дмитрий Александрович</t>
  </si>
  <si>
    <t>Пшенкова Дарья Максимовна</t>
  </si>
  <si>
    <t>Тишкина Галина Ивановна</t>
  </si>
  <si>
    <t>Липатова Анна Витальевна</t>
  </si>
  <si>
    <t>Фролов Егор Сергеевич</t>
  </si>
  <si>
    <t>Медведев Иван Анатольевич</t>
  </si>
  <si>
    <t>Лопашенкова Александра Денисовна</t>
  </si>
  <si>
    <t>Класс</t>
  </si>
  <si>
    <t>Семушкин Никита Валерьевич</t>
  </si>
  <si>
    <t>Разживин Матвей Валерьевич</t>
  </si>
  <si>
    <t>Давыдова Елизавета Романовна</t>
  </si>
  <si>
    <t>Милютин Тимур Алексеевич</t>
  </si>
  <si>
    <t>Корнева Мелания Максимовна</t>
  </si>
  <si>
    <t>Химич Иван Андреевич</t>
  </si>
  <si>
    <t>Матвеева Елизавета Владимировна</t>
  </si>
  <si>
    <t>Сауткин Алексей Павлович</t>
  </si>
  <si>
    <t>Богачева Ксения Андреевна</t>
  </si>
  <si>
    <t>Самкова Евгения Алексеевна</t>
  </si>
  <si>
    <t>Поляков Владислав Дмитриевич</t>
  </si>
  <si>
    <t>Цайкина Мария Юрьевна</t>
  </si>
  <si>
    <t>Алексеева Анна Евгеньевна</t>
  </si>
  <si>
    <t>Черник Елизавета Олеговна</t>
  </si>
  <si>
    <t>Гущенская Ирина Сергеевна</t>
  </si>
  <si>
    <t>Балашова Елена Владиславовна</t>
  </si>
  <si>
    <t>Заричная Анна Александровна</t>
  </si>
  <si>
    <t>гимн.</t>
  </si>
  <si>
    <t>место/ баллы</t>
  </si>
  <si>
    <t>Аккуратнова Юлия Сергеевна</t>
  </si>
  <si>
    <t>№ п/п место</t>
  </si>
  <si>
    <t>победитель</t>
  </si>
  <si>
    <t>призер</t>
  </si>
  <si>
    <t>теория (20)</t>
  </si>
  <si>
    <t>Мусикаев Владислав Евгеньевич</t>
  </si>
  <si>
    <t>Селезнева Дарья Денисовна</t>
  </si>
  <si>
    <t>Курбанов Альберт Рафаэльевич</t>
  </si>
  <si>
    <t>Синицына Татьяна Александровна</t>
  </si>
  <si>
    <t>Кузнецова Марина Вячеславовна</t>
  </si>
  <si>
    <t>Бархатов Василий Кириллович</t>
  </si>
  <si>
    <t>Комарова Карина Сергеевна</t>
  </si>
  <si>
    <t>Юданов Марк Владиславович</t>
  </si>
  <si>
    <t>Корнева Милада Максимовна</t>
  </si>
  <si>
    <t>Федотов Данил Викторович</t>
  </si>
  <si>
    <t>Лёвушкин Дмитрий Викторович</t>
  </si>
  <si>
    <t>Шаповалова Вероника Алексеевна</t>
  </si>
  <si>
    <t>Калиниченко Ярослав Алексеевич</t>
  </si>
  <si>
    <t>Юракова Мария Владимировна</t>
  </si>
  <si>
    <t>Таратина Евгения Васильевна</t>
  </si>
  <si>
    <t>Генералова Елизавета Михайловна</t>
  </si>
  <si>
    <t>Ахромеев Дмитрий Николаевич</t>
  </si>
  <si>
    <t>Тараторкина Милена Владимировна</t>
  </si>
  <si>
    <t>Поздеева Ксения Владимировна</t>
  </si>
  <si>
    <t>Еланская Кристина Владимировна</t>
  </si>
  <si>
    <t>Папанина Анастасия Дмитриевна</t>
  </si>
  <si>
    <t>Старинская Ольга Владимировна</t>
  </si>
  <si>
    <t>Липунцова Елизавета Валерьевна</t>
  </si>
  <si>
    <t>Пенчева София Германовна</t>
  </si>
  <si>
    <t>Дорохова Анастасия Андреевна</t>
  </si>
  <si>
    <t>Кулаков Максим Алексеевич</t>
  </si>
  <si>
    <t>Тимощенков Валерий Игоревич</t>
  </si>
  <si>
    <t>Усачёв Максим Андреевич</t>
  </si>
  <si>
    <t>Андропова Дарья Андреевна</t>
  </si>
  <si>
    <t>Рустамов Руслан Рустамович</t>
  </si>
  <si>
    <t>Исаева Анастасия Алексеевна</t>
  </si>
  <si>
    <t>Джаквалимова Мария Александровна</t>
  </si>
  <si>
    <t>Позняк Сергей Александрович</t>
  </si>
  <si>
    <t>Таирова Ирина Андреевна</t>
  </si>
  <si>
    <t>Ключарев Сергей Владимирович</t>
  </si>
  <si>
    <t>Сатторов Фаррух Абдулкосимович</t>
  </si>
  <si>
    <t>Хаврошина Алина Алексеевна</t>
  </si>
  <si>
    <t>Дубинин Дмитрий Вячеславович</t>
  </si>
  <si>
    <t>Козырева Елизавета Александровна</t>
  </si>
  <si>
    <t>Дегтярь Стефания Евгеньевна</t>
  </si>
  <si>
    <t>Большова Валерия Станиславовна</t>
  </si>
  <si>
    <t>Аблаева Эльвина Эрфановна</t>
  </si>
  <si>
    <t>Антохин Егор Николаевич</t>
  </si>
  <si>
    <t>Косарев Артем Сергеевич</t>
  </si>
  <si>
    <t>Мороз Анастасия Константиновна</t>
  </si>
  <si>
    <t>Опара Ольга Алексееевна</t>
  </si>
  <si>
    <t>Шальев Константин Романович</t>
  </si>
  <si>
    <t>Бандюкова Анастасия Сергеевна</t>
  </si>
  <si>
    <t>Титова Станислава Дмитриевна</t>
  </si>
  <si>
    <t>Смирный Никита Владимирович</t>
  </si>
  <si>
    <t>Валовая Арина Сергеевна</t>
  </si>
  <si>
    <t>Акользин Павел Юрьевич</t>
  </si>
  <si>
    <t>Никишина Ксения Витальевна</t>
  </si>
  <si>
    <t>Носов Артем Сергеевич</t>
  </si>
  <si>
    <t>Колыванова Лада Александровна</t>
  </si>
  <si>
    <t>Ухова Вероника Александровна</t>
  </si>
  <si>
    <t>сумма баллов</t>
  </si>
  <si>
    <t>сп. Игры</t>
  </si>
  <si>
    <t>Пузаков Матвей Максимович</t>
  </si>
  <si>
    <t>7</t>
  </si>
  <si>
    <t>Шкабара Полина Георгиевна</t>
  </si>
  <si>
    <t>10</t>
  </si>
  <si>
    <t>9</t>
  </si>
  <si>
    <t>Пискарев Тимофей Алексеевич</t>
  </si>
  <si>
    <t>Градобоева Анастасия Евгеньевна</t>
  </si>
  <si>
    <t>Гаврикова Ангелина Александровна</t>
  </si>
  <si>
    <t>Архипов Александр Олегович</t>
  </si>
  <si>
    <t>Евсеев Руслан Дмитриевич</t>
  </si>
  <si>
    <t>11</t>
  </si>
  <si>
    <t>Зевакин Александр Михайлович</t>
  </si>
  <si>
    <t>8</t>
  </si>
  <si>
    <t>Артемьева Дарья Витальевна</t>
  </si>
  <si>
    <t>Каримов Бахтавар Возорбоевич</t>
  </si>
  <si>
    <t>Козлов Артём Николаевич</t>
  </si>
  <si>
    <t>гимнастика (40)</t>
  </si>
  <si>
    <t>спорт. игры (40)</t>
  </si>
  <si>
    <t>Предварительные результаты муниципального этапа всероссийской олимпиады школьников по физической культуре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</si>
</sst>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  <numFmt numFmtId="184" formatCode="_-* #,##0.00\ [$₽-419]_-;\-* #,##0.00\ [$₽-419]_-;_-* &quot;-&quot;??\ [$₽-419]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53" applyFont="1" applyBorder="1" applyAlignment="1">
      <alignment horizontal="center" wrapText="1"/>
      <protection/>
    </xf>
    <xf numFmtId="0" fontId="3" fillId="0" borderId="11" xfId="53" applyFont="1" applyBorder="1" applyAlignment="1">
      <alignment horizontal="left" wrapText="1"/>
      <protection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43" fontId="3" fillId="0" borderId="11" xfId="61" applyFont="1" applyBorder="1" applyAlignment="1">
      <alignment horizontal="center" vertical="center"/>
    </xf>
    <xf numFmtId="0" fontId="3" fillId="0" borderId="11" xfId="53" applyFont="1" applyBorder="1" applyAlignment="1">
      <alignment horizontal="justify" wrapText="1"/>
      <protection/>
    </xf>
    <xf numFmtId="0" fontId="4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justify" wrapText="1"/>
    </xf>
    <xf numFmtId="0" fontId="3" fillId="0" borderId="11" xfId="61" applyNumberFormat="1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3" fillId="0" borderId="11" xfId="53" applyFont="1" applyFill="1" applyBorder="1" applyAlignment="1">
      <alignment horizontal="justify" wrapText="1"/>
      <protection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1" xfId="6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1" xfId="53" applyFont="1" applyBorder="1" applyAlignment="1">
      <alignment horizontal="justify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8"/>
  <sheetViews>
    <sheetView tabSelected="1"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V15" sqref="V15"/>
    </sheetView>
  </sheetViews>
  <sheetFormatPr defaultColWidth="9.00390625" defaultRowHeight="12.75"/>
  <cols>
    <col min="1" max="1" width="5.875" style="0" customWidth="1"/>
    <col min="2" max="2" width="9.75390625" style="1" customWidth="1"/>
    <col min="3" max="3" width="38.75390625" style="0" bestFit="1" customWidth="1"/>
    <col min="4" max="4" width="9.875" style="0" customWidth="1"/>
    <col min="5" max="5" width="7.875" style="0" bestFit="1" customWidth="1"/>
    <col min="6" max="6" width="9.875" style="0" customWidth="1"/>
    <col min="7" max="7" width="9.75390625" style="0" customWidth="1"/>
    <col min="8" max="8" width="9.625" style="0" customWidth="1"/>
    <col min="9" max="10" width="9.125" style="0" customWidth="1"/>
    <col min="11" max="11" width="14.875" style="4" customWidth="1"/>
    <col min="12" max="12" width="9.125" style="4" customWidth="1"/>
  </cols>
  <sheetData>
    <row r="1" spans="1:13" ht="12.75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" t="s">
        <v>29</v>
      </c>
      <c r="M1" t="s">
        <v>93</v>
      </c>
    </row>
    <row r="2" spans="1:13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">
        <f>MAX(F5:F49)</f>
        <v>8.6</v>
      </c>
      <c r="M2" s="3">
        <f>MIN(H5:H49)</f>
        <v>39.95</v>
      </c>
    </row>
    <row r="3" spans="1:11" ht="64.5" customHeight="1">
      <c r="A3" s="44" t="s">
        <v>32</v>
      </c>
      <c r="B3" s="47" t="s">
        <v>11</v>
      </c>
      <c r="C3" s="36" t="s">
        <v>0</v>
      </c>
      <c r="D3" s="36" t="s">
        <v>35</v>
      </c>
      <c r="E3" s="36"/>
      <c r="F3" s="36" t="s">
        <v>110</v>
      </c>
      <c r="G3" s="36"/>
      <c r="H3" s="37" t="s">
        <v>111</v>
      </c>
      <c r="I3" s="38"/>
      <c r="J3" s="39" t="s">
        <v>92</v>
      </c>
      <c r="K3" s="41" t="s">
        <v>2</v>
      </c>
    </row>
    <row r="4" spans="1:11" ht="29.25" customHeight="1">
      <c r="A4" s="45"/>
      <c r="B4" s="48"/>
      <c r="C4" s="46"/>
      <c r="D4" s="6" t="s">
        <v>1</v>
      </c>
      <c r="E4" s="5" t="s">
        <v>3</v>
      </c>
      <c r="F4" s="6" t="s">
        <v>1</v>
      </c>
      <c r="G4" s="5" t="s">
        <v>3</v>
      </c>
      <c r="H4" s="5" t="s">
        <v>1</v>
      </c>
      <c r="I4" s="5" t="s">
        <v>30</v>
      </c>
      <c r="J4" s="40"/>
      <c r="K4" s="36"/>
    </row>
    <row r="5" spans="1:13" s="4" customFormat="1" ht="15.75" customHeight="1">
      <c r="A5" s="7">
        <v>1</v>
      </c>
      <c r="B5" s="17">
        <v>8</v>
      </c>
      <c r="C5" s="18" t="s">
        <v>87</v>
      </c>
      <c r="D5" s="10">
        <v>32.5</v>
      </c>
      <c r="E5" s="11">
        <f aca="true" t="shared" si="0" ref="E5:E21">20*D5/36.5</f>
        <v>17.80821917808219</v>
      </c>
      <c r="F5" s="10">
        <v>8</v>
      </c>
      <c r="G5" s="11">
        <f aca="true" t="shared" si="1" ref="G5:G21">40*F5/$L$2</f>
        <v>37.2093023255814</v>
      </c>
      <c r="H5" s="10">
        <v>39.95</v>
      </c>
      <c r="I5" s="14">
        <f aca="true" t="shared" si="2" ref="I5:I21">40*$M$2/H5</f>
        <v>40</v>
      </c>
      <c r="J5" s="20">
        <f aca="true" t="shared" si="3" ref="J5:J21">I5+G5+E5</f>
        <v>95.0175215036636</v>
      </c>
      <c r="K5" s="7" t="s">
        <v>33</v>
      </c>
      <c r="M5"/>
    </row>
    <row r="6" spans="1:13" s="4" customFormat="1" ht="15.75">
      <c r="A6" s="7">
        <v>2</v>
      </c>
      <c r="B6" s="27" t="s">
        <v>106</v>
      </c>
      <c r="C6" s="7" t="s">
        <v>109</v>
      </c>
      <c r="D6" s="10">
        <v>22.5</v>
      </c>
      <c r="E6" s="11">
        <f t="shared" si="0"/>
        <v>12.32876712328767</v>
      </c>
      <c r="F6" s="10">
        <v>8.4</v>
      </c>
      <c r="G6" s="11">
        <f t="shared" si="1"/>
        <v>39.06976744186046</v>
      </c>
      <c r="H6" s="10">
        <v>41.62</v>
      </c>
      <c r="I6" s="14">
        <f t="shared" si="2"/>
        <v>38.39500240269101</v>
      </c>
      <c r="J6" s="20">
        <f t="shared" si="3"/>
        <v>89.79353696783916</v>
      </c>
      <c r="K6" s="7" t="s">
        <v>34</v>
      </c>
      <c r="M6"/>
    </row>
    <row r="7" spans="1:13" s="4" customFormat="1" ht="15.75">
      <c r="A7" s="7">
        <v>3</v>
      </c>
      <c r="B7" s="16">
        <v>8</v>
      </c>
      <c r="C7" s="15" t="s">
        <v>41</v>
      </c>
      <c r="D7" s="10">
        <v>16.5</v>
      </c>
      <c r="E7" s="11">
        <f t="shared" si="0"/>
        <v>9.04109589041096</v>
      </c>
      <c r="F7" s="12">
        <v>8.6</v>
      </c>
      <c r="G7" s="11">
        <f t="shared" si="1"/>
        <v>40</v>
      </c>
      <c r="H7" s="13">
        <v>52.34</v>
      </c>
      <c r="I7" s="14">
        <f t="shared" si="2"/>
        <v>30.53114252961406</v>
      </c>
      <c r="J7" s="20">
        <f t="shared" si="3"/>
        <v>79.57223842002502</v>
      </c>
      <c r="K7" s="7" t="s">
        <v>34</v>
      </c>
      <c r="M7"/>
    </row>
    <row r="8" spans="1:13" s="4" customFormat="1" ht="15.75">
      <c r="A8" s="7">
        <v>4</v>
      </c>
      <c r="B8" s="16">
        <v>8</v>
      </c>
      <c r="C8" s="15" t="s">
        <v>15</v>
      </c>
      <c r="D8" s="10">
        <v>26.25</v>
      </c>
      <c r="E8" s="11">
        <f t="shared" si="0"/>
        <v>14.383561643835616</v>
      </c>
      <c r="F8" s="12">
        <v>7.8</v>
      </c>
      <c r="G8" s="11">
        <f t="shared" si="1"/>
        <v>36.27906976744186</v>
      </c>
      <c r="H8" s="13">
        <v>55.53</v>
      </c>
      <c r="I8" s="14">
        <f t="shared" si="2"/>
        <v>28.77723752926346</v>
      </c>
      <c r="J8" s="20">
        <f t="shared" si="3"/>
        <v>79.43986894054093</v>
      </c>
      <c r="K8" s="7"/>
      <c r="M8"/>
    </row>
    <row r="9" spans="1:13" s="4" customFormat="1" ht="15.75">
      <c r="A9" s="7">
        <v>5</v>
      </c>
      <c r="B9" s="21">
        <v>8</v>
      </c>
      <c r="C9" s="22" t="s">
        <v>94</v>
      </c>
      <c r="D9" s="10">
        <v>15</v>
      </c>
      <c r="E9" s="11">
        <f t="shared" si="0"/>
        <v>8.219178082191782</v>
      </c>
      <c r="F9" s="10">
        <v>6.3</v>
      </c>
      <c r="G9" s="11">
        <f t="shared" si="1"/>
        <v>29.30232558139535</v>
      </c>
      <c r="H9" s="10">
        <v>41.62</v>
      </c>
      <c r="I9" s="14">
        <f t="shared" si="2"/>
        <v>38.39500240269101</v>
      </c>
      <c r="J9" s="20">
        <f t="shared" si="3"/>
        <v>75.91650606627815</v>
      </c>
      <c r="K9" s="7"/>
      <c r="M9"/>
    </row>
    <row r="10" spans="1:13" s="4" customFormat="1" ht="15.75">
      <c r="A10" s="7">
        <v>6</v>
      </c>
      <c r="B10" s="16">
        <v>8</v>
      </c>
      <c r="C10" s="15" t="s">
        <v>48</v>
      </c>
      <c r="D10" s="10">
        <v>17.25</v>
      </c>
      <c r="E10" s="11">
        <f t="shared" si="0"/>
        <v>9.452054794520548</v>
      </c>
      <c r="F10" s="12">
        <v>6.6</v>
      </c>
      <c r="G10" s="11">
        <f t="shared" si="1"/>
        <v>30.697674418604652</v>
      </c>
      <c r="H10" s="13">
        <v>45.59</v>
      </c>
      <c r="I10" s="14">
        <f t="shared" si="2"/>
        <v>35.051546391752574</v>
      </c>
      <c r="J10" s="20">
        <f t="shared" si="3"/>
        <v>75.20127560487778</v>
      </c>
      <c r="K10" s="7"/>
      <c r="M10"/>
    </row>
    <row r="11" spans="1:13" s="4" customFormat="1" ht="15.75">
      <c r="A11" s="7">
        <v>7</v>
      </c>
      <c r="B11" s="16">
        <v>7</v>
      </c>
      <c r="C11" s="15" t="s">
        <v>82</v>
      </c>
      <c r="D11" s="10">
        <v>12</v>
      </c>
      <c r="E11" s="11">
        <f t="shared" si="0"/>
        <v>6.575342465753424</v>
      </c>
      <c r="F11" s="12">
        <v>7.9</v>
      </c>
      <c r="G11" s="11">
        <f t="shared" si="1"/>
        <v>36.74418604651163</v>
      </c>
      <c r="H11" s="13">
        <v>51.19</v>
      </c>
      <c r="I11" s="14">
        <f t="shared" si="2"/>
        <v>31.217034577065835</v>
      </c>
      <c r="J11" s="20">
        <f t="shared" si="3"/>
        <v>74.53656308933088</v>
      </c>
      <c r="K11" s="7"/>
      <c r="M11"/>
    </row>
    <row r="12" spans="1:13" s="4" customFormat="1" ht="15.75">
      <c r="A12" s="7">
        <v>8</v>
      </c>
      <c r="B12" s="16">
        <v>8</v>
      </c>
      <c r="C12" s="15" t="s">
        <v>43</v>
      </c>
      <c r="D12" s="10">
        <v>19</v>
      </c>
      <c r="E12" s="11">
        <f t="shared" si="0"/>
        <v>10.41095890410959</v>
      </c>
      <c r="F12" s="12">
        <v>8.1</v>
      </c>
      <c r="G12" s="11">
        <f t="shared" si="1"/>
        <v>37.674418604651166</v>
      </c>
      <c r="H12" s="13">
        <v>61.19</v>
      </c>
      <c r="I12" s="14">
        <f t="shared" si="2"/>
        <v>26.11537832979245</v>
      </c>
      <c r="J12" s="20">
        <f t="shared" si="3"/>
        <v>74.2007558385532</v>
      </c>
      <c r="K12" s="7"/>
      <c r="M12"/>
    </row>
    <row r="13" spans="1:13" s="4" customFormat="1" ht="15.75">
      <c r="A13" s="7">
        <v>9</v>
      </c>
      <c r="B13" s="8">
        <v>7</v>
      </c>
      <c r="C13" s="9" t="s">
        <v>36</v>
      </c>
      <c r="D13" s="10">
        <v>11.5</v>
      </c>
      <c r="E13" s="11">
        <f t="shared" si="0"/>
        <v>6.301369863013699</v>
      </c>
      <c r="F13" s="12">
        <v>6.4</v>
      </c>
      <c r="G13" s="11">
        <f t="shared" si="1"/>
        <v>29.767441860465116</v>
      </c>
      <c r="H13" s="13">
        <v>43.4</v>
      </c>
      <c r="I13" s="14">
        <f t="shared" si="2"/>
        <v>36.82027649769585</v>
      </c>
      <c r="J13" s="20">
        <f t="shared" si="3"/>
        <v>72.88908822117467</v>
      </c>
      <c r="K13" s="7"/>
      <c r="M13"/>
    </row>
    <row r="14" spans="1:13" s="4" customFormat="1" ht="15.75">
      <c r="A14" s="7">
        <v>10</v>
      </c>
      <c r="B14" s="16">
        <v>8</v>
      </c>
      <c r="C14" s="15" t="s">
        <v>102</v>
      </c>
      <c r="D14" s="10">
        <v>17</v>
      </c>
      <c r="E14" s="11">
        <f t="shared" si="0"/>
        <v>9.315068493150685</v>
      </c>
      <c r="F14" s="12">
        <v>7</v>
      </c>
      <c r="G14" s="11">
        <f t="shared" si="1"/>
        <v>32.55813953488372</v>
      </c>
      <c r="H14" s="13">
        <v>53.25</v>
      </c>
      <c r="I14" s="14">
        <f t="shared" si="2"/>
        <v>30.009389671361504</v>
      </c>
      <c r="J14" s="20">
        <f t="shared" si="3"/>
        <v>71.88259769939592</v>
      </c>
      <c r="K14" s="7"/>
      <c r="M14"/>
    </row>
    <row r="15" spans="1:13" s="4" customFormat="1" ht="15.75">
      <c r="A15" s="7">
        <v>11</v>
      </c>
      <c r="B15" s="16">
        <v>8</v>
      </c>
      <c r="C15" s="15" t="s">
        <v>73</v>
      </c>
      <c r="D15" s="10">
        <v>10.75</v>
      </c>
      <c r="E15" s="11">
        <f t="shared" si="0"/>
        <v>5.890410958904109</v>
      </c>
      <c r="F15" s="12">
        <v>5.8</v>
      </c>
      <c r="G15" s="11">
        <f t="shared" si="1"/>
        <v>26.976744186046513</v>
      </c>
      <c r="H15" s="13">
        <v>46.28</v>
      </c>
      <c r="I15" s="14">
        <f t="shared" si="2"/>
        <v>34.52895419187554</v>
      </c>
      <c r="J15" s="20">
        <f t="shared" si="3"/>
        <v>67.39610933682617</v>
      </c>
      <c r="K15" s="7"/>
      <c r="M15"/>
    </row>
    <row r="16" spans="1:13" s="4" customFormat="1" ht="15.75">
      <c r="A16" s="7">
        <v>12</v>
      </c>
      <c r="B16" s="29">
        <v>8</v>
      </c>
      <c r="C16" s="32" t="s">
        <v>22</v>
      </c>
      <c r="D16" s="26">
        <v>21.25</v>
      </c>
      <c r="E16" s="11">
        <f t="shared" si="0"/>
        <v>11.643835616438356</v>
      </c>
      <c r="F16" s="30">
        <v>4.8</v>
      </c>
      <c r="G16" s="11">
        <f t="shared" si="1"/>
        <v>22.325581395348838</v>
      </c>
      <c r="H16" s="13">
        <v>48.8</v>
      </c>
      <c r="I16" s="14">
        <f t="shared" si="2"/>
        <v>32.74590163934426</v>
      </c>
      <c r="J16" s="20">
        <f t="shared" si="3"/>
        <v>66.71531865113145</v>
      </c>
      <c r="K16" s="7"/>
      <c r="M16"/>
    </row>
    <row r="17" spans="1:13" s="4" customFormat="1" ht="15.75">
      <c r="A17" s="7">
        <v>13</v>
      </c>
      <c r="B17" s="16">
        <v>7</v>
      </c>
      <c r="C17" s="15" t="s">
        <v>78</v>
      </c>
      <c r="D17" s="10">
        <v>22.75</v>
      </c>
      <c r="E17" s="11">
        <f t="shared" si="0"/>
        <v>12.465753424657533</v>
      </c>
      <c r="F17" s="12">
        <v>4.5</v>
      </c>
      <c r="G17" s="11">
        <f t="shared" si="1"/>
        <v>20.930232558139537</v>
      </c>
      <c r="H17" s="13">
        <v>51.72</v>
      </c>
      <c r="I17" s="14">
        <f t="shared" si="2"/>
        <v>30.897138437741688</v>
      </c>
      <c r="J17" s="20">
        <f t="shared" si="3"/>
        <v>64.29312442053876</v>
      </c>
      <c r="K17" s="7"/>
      <c r="M17"/>
    </row>
    <row r="18" spans="1:13" s="4" customFormat="1" ht="15.75">
      <c r="A18" s="7">
        <v>14</v>
      </c>
      <c r="B18" s="16">
        <v>7</v>
      </c>
      <c r="C18" s="15" t="s">
        <v>70</v>
      </c>
      <c r="D18" s="10">
        <v>8.75</v>
      </c>
      <c r="E18" s="11">
        <f t="shared" si="0"/>
        <v>4.794520547945205</v>
      </c>
      <c r="F18" s="12">
        <v>6.4</v>
      </c>
      <c r="G18" s="11">
        <f t="shared" si="1"/>
        <v>29.767441860465116</v>
      </c>
      <c r="H18" s="13">
        <v>57.06</v>
      </c>
      <c r="I18" s="14">
        <f t="shared" si="2"/>
        <v>28.005608131791096</v>
      </c>
      <c r="J18" s="20">
        <f t="shared" si="3"/>
        <v>62.567570540201416</v>
      </c>
      <c r="K18" s="7"/>
      <c r="M18"/>
    </row>
    <row r="19" spans="1:13" s="4" customFormat="1" ht="15.75">
      <c r="A19" s="7">
        <v>15</v>
      </c>
      <c r="B19" s="16">
        <v>8</v>
      </c>
      <c r="C19" s="15" t="s">
        <v>85</v>
      </c>
      <c r="D19" s="10">
        <v>12.25</v>
      </c>
      <c r="E19" s="11">
        <f t="shared" si="0"/>
        <v>6.712328767123288</v>
      </c>
      <c r="F19" s="12">
        <v>4.6</v>
      </c>
      <c r="G19" s="11">
        <f t="shared" si="1"/>
        <v>21.395348837209305</v>
      </c>
      <c r="H19" s="13">
        <v>60.71</v>
      </c>
      <c r="I19" s="14">
        <f t="shared" si="2"/>
        <v>26.321858013506837</v>
      </c>
      <c r="J19" s="20">
        <f t="shared" si="3"/>
        <v>54.42953561783943</v>
      </c>
      <c r="K19" s="7"/>
      <c r="M19"/>
    </row>
    <row r="20" spans="1:13" s="4" customFormat="1" ht="15.75">
      <c r="A20" s="7">
        <v>16</v>
      </c>
      <c r="B20" s="16">
        <v>7</v>
      </c>
      <c r="C20" s="15" t="s">
        <v>79</v>
      </c>
      <c r="D20" s="10">
        <v>11.75</v>
      </c>
      <c r="E20" s="11">
        <f t="shared" si="0"/>
        <v>6.438356164383562</v>
      </c>
      <c r="F20" s="12">
        <v>5</v>
      </c>
      <c r="G20" s="11">
        <f t="shared" si="1"/>
        <v>23.255813953488374</v>
      </c>
      <c r="H20" s="13">
        <v>75.41</v>
      </c>
      <c r="I20" s="14">
        <f t="shared" si="2"/>
        <v>21.190823498209788</v>
      </c>
      <c r="J20" s="20">
        <f t="shared" si="3"/>
        <v>50.88499361608173</v>
      </c>
      <c r="K20" s="7"/>
      <c r="M20"/>
    </row>
    <row r="21" spans="1:13" s="4" customFormat="1" ht="15.75">
      <c r="A21" s="7">
        <v>17</v>
      </c>
      <c r="B21" s="27" t="s">
        <v>106</v>
      </c>
      <c r="C21" s="7" t="s">
        <v>108</v>
      </c>
      <c r="D21" s="10">
        <v>5.5</v>
      </c>
      <c r="E21" s="11">
        <f t="shared" si="0"/>
        <v>3.0136986301369864</v>
      </c>
      <c r="F21" s="10">
        <v>3.3</v>
      </c>
      <c r="G21" s="11">
        <f t="shared" si="1"/>
        <v>15.348837209302326</v>
      </c>
      <c r="H21" s="10">
        <v>112.1</v>
      </c>
      <c r="I21" s="14">
        <f t="shared" si="2"/>
        <v>14.25512934879572</v>
      </c>
      <c r="J21" s="20">
        <f t="shared" si="3"/>
        <v>32.61766518823503</v>
      </c>
      <c r="K21" s="7"/>
      <c r="M21"/>
    </row>
    <row r="22" spans="1:13" s="4" customFormat="1" ht="12.75">
      <c r="A22"/>
      <c r="B22" s="2"/>
      <c r="C22"/>
      <c r="D22"/>
      <c r="E22"/>
      <c r="F22"/>
      <c r="G22"/>
      <c r="H22"/>
      <c r="I22"/>
      <c r="J22"/>
      <c r="M22"/>
    </row>
    <row r="23" spans="1:13" s="4" customFormat="1" ht="12.75">
      <c r="A23"/>
      <c r="B23" s="2"/>
      <c r="C23"/>
      <c r="D23"/>
      <c r="E23"/>
      <c r="F23"/>
      <c r="G23"/>
      <c r="H23"/>
      <c r="I23"/>
      <c r="J23"/>
      <c r="M23"/>
    </row>
    <row r="24" spans="1:13" s="4" customFormat="1" ht="12.75">
      <c r="A24"/>
      <c r="B24" s="2"/>
      <c r="C24"/>
      <c r="D24"/>
      <c r="E24"/>
      <c r="F24"/>
      <c r="G24"/>
      <c r="H24"/>
      <c r="I24"/>
      <c r="J24"/>
      <c r="M24"/>
    </row>
    <row r="25" spans="1:13" s="4" customFormat="1" ht="12.75">
      <c r="A25"/>
      <c r="B25" s="2"/>
      <c r="C25"/>
      <c r="D25"/>
      <c r="E25"/>
      <c r="F25"/>
      <c r="G25"/>
      <c r="H25"/>
      <c r="I25"/>
      <c r="J25"/>
      <c r="M25"/>
    </row>
    <row r="26" spans="1:13" s="4" customFormat="1" ht="12.75">
      <c r="A26"/>
      <c r="B26" s="2"/>
      <c r="C26"/>
      <c r="D26"/>
      <c r="E26"/>
      <c r="F26"/>
      <c r="G26"/>
      <c r="H26"/>
      <c r="I26"/>
      <c r="J26"/>
      <c r="M26"/>
    </row>
    <row r="27" spans="1:13" s="4" customFormat="1" ht="12.75">
      <c r="A27"/>
      <c r="B27" s="2"/>
      <c r="C27"/>
      <c r="D27"/>
      <c r="E27"/>
      <c r="F27"/>
      <c r="G27"/>
      <c r="H27"/>
      <c r="I27"/>
      <c r="J27"/>
      <c r="M27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</sheetData>
  <sheetProtection/>
  <mergeCells count="9">
    <mergeCell ref="D3:E3"/>
    <mergeCell ref="F3:G3"/>
    <mergeCell ref="H3:I3"/>
    <mergeCell ref="J3:J4"/>
    <mergeCell ref="K3:K4"/>
    <mergeCell ref="A1:K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9"/>
  <sheetViews>
    <sheetView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Q27" sqref="Q27"/>
    </sheetView>
  </sheetViews>
  <sheetFormatPr defaultColWidth="9.00390625" defaultRowHeight="12.75"/>
  <cols>
    <col min="1" max="1" width="5.875" style="0" customWidth="1"/>
    <col min="2" max="2" width="9.75390625" style="1" customWidth="1"/>
    <col min="3" max="3" width="38.75390625" style="0" bestFit="1" customWidth="1"/>
    <col min="4" max="4" width="9.875" style="0" customWidth="1"/>
    <col min="5" max="5" width="7.875" style="0" bestFit="1" customWidth="1"/>
    <col min="6" max="6" width="9.875" style="0" customWidth="1"/>
    <col min="7" max="7" width="9.75390625" style="0" customWidth="1"/>
    <col min="8" max="8" width="9.625" style="0" customWidth="1"/>
    <col min="9" max="9" width="9.125" style="0" customWidth="1"/>
    <col min="10" max="10" width="6.25390625" style="0" customWidth="1"/>
    <col min="11" max="11" width="14.875" style="4" customWidth="1"/>
    <col min="12" max="12" width="9.125" style="4" customWidth="1"/>
  </cols>
  <sheetData>
    <row r="1" spans="1:13" ht="12.75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" t="s">
        <v>29</v>
      </c>
      <c r="M1" t="s">
        <v>93</v>
      </c>
    </row>
    <row r="2" spans="1:13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">
        <f>MAX(F5:F50)</f>
        <v>9.8</v>
      </c>
      <c r="M2" s="3">
        <f>MIN(H5:H50)</f>
        <v>50.34</v>
      </c>
    </row>
    <row r="3" spans="1:11" ht="64.5" customHeight="1">
      <c r="A3" s="44" t="s">
        <v>32</v>
      </c>
      <c r="B3" s="47" t="s">
        <v>11</v>
      </c>
      <c r="C3" s="36" t="s">
        <v>0</v>
      </c>
      <c r="D3" s="36" t="s">
        <v>35</v>
      </c>
      <c r="E3" s="36"/>
      <c r="F3" s="36" t="s">
        <v>110</v>
      </c>
      <c r="G3" s="36"/>
      <c r="H3" s="37" t="s">
        <v>111</v>
      </c>
      <c r="I3" s="38"/>
      <c r="J3" s="39" t="s">
        <v>92</v>
      </c>
      <c r="K3" s="41" t="s">
        <v>2</v>
      </c>
    </row>
    <row r="4" spans="1:11" ht="29.25" customHeight="1">
      <c r="A4" s="45"/>
      <c r="B4" s="48"/>
      <c r="C4" s="46"/>
      <c r="D4" s="6" t="s">
        <v>1</v>
      </c>
      <c r="E4" s="5" t="s">
        <v>3</v>
      </c>
      <c r="F4" s="6" t="s">
        <v>1</v>
      </c>
      <c r="G4" s="5" t="s">
        <v>3</v>
      </c>
      <c r="H4" s="5" t="s">
        <v>1</v>
      </c>
      <c r="I4" s="5" t="s">
        <v>30</v>
      </c>
      <c r="J4" s="40"/>
      <c r="K4" s="36"/>
    </row>
    <row r="5" spans="1:13" s="4" customFormat="1" ht="15.75">
      <c r="A5" s="7">
        <v>1</v>
      </c>
      <c r="B5" s="16">
        <v>8</v>
      </c>
      <c r="C5" s="15" t="s">
        <v>40</v>
      </c>
      <c r="D5" s="10">
        <v>21</v>
      </c>
      <c r="E5" s="11">
        <f aca="true" t="shared" si="0" ref="E5:E22">20*D5/36.5</f>
        <v>11.506849315068493</v>
      </c>
      <c r="F5" s="12">
        <v>8.9</v>
      </c>
      <c r="G5" s="11">
        <f aca="true" t="shared" si="1" ref="G5:G22">40*F5/$L$2</f>
        <v>36.326530612244895</v>
      </c>
      <c r="H5" s="13">
        <v>50.34</v>
      </c>
      <c r="I5" s="14">
        <f aca="true" t="shared" si="2" ref="I5:I21">40*$M$2/H5</f>
        <v>40</v>
      </c>
      <c r="J5" s="20">
        <f aca="true" t="shared" si="3" ref="J5:J22">I5+G5+E5</f>
        <v>87.83337992731339</v>
      </c>
      <c r="K5" s="7" t="s">
        <v>33</v>
      </c>
      <c r="M5"/>
    </row>
    <row r="6" spans="1:13" s="4" customFormat="1" ht="15.75">
      <c r="A6" s="7">
        <v>2</v>
      </c>
      <c r="B6" s="16">
        <v>8</v>
      </c>
      <c r="C6" s="15" t="s">
        <v>14</v>
      </c>
      <c r="D6" s="10">
        <v>20.75</v>
      </c>
      <c r="E6" s="11">
        <f t="shared" si="0"/>
        <v>11.36986301369863</v>
      </c>
      <c r="F6" s="12">
        <v>9</v>
      </c>
      <c r="G6" s="11">
        <f t="shared" si="1"/>
        <v>36.73469387755102</v>
      </c>
      <c r="H6" s="13">
        <v>51.53</v>
      </c>
      <c r="I6" s="14">
        <f t="shared" si="2"/>
        <v>39.07626625266835</v>
      </c>
      <c r="J6" s="20">
        <f t="shared" si="3"/>
        <v>87.180823143918</v>
      </c>
      <c r="K6" s="7" t="s">
        <v>34</v>
      </c>
      <c r="M6"/>
    </row>
    <row r="7" spans="1:13" s="4" customFormat="1" ht="15.75">
      <c r="A7" s="7">
        <v>3</v>
      </c>
      <c r="B7" s="16">
        <v>7</v>
      </c>
      <c r="C7" s="15" t="s">
        <v>42</v>
      </c>
      <c r="D7" s="10">
        <v>25.5</v>
      </c>
      <c r="E7" s="11">
        <f t="shared" si="0"/>
        <v>13.972602739726028</v>
      </c>
      <c r="F7" s="12">
        <v>9.8</v>
      </c>
      <c r="G7" s="11">
        <f t="shared" si="1"/>
        <v>40</v>
      </c>
      <c r="H7" s="13">
        <v>61.88</v>
      </c>
      <c r="I7" s="14">
        <f t="shared" si="2"/>
        <v>32.54040077569489</v>
      </c>
      <c r="J7" s="20">
        <f t="shared" si="3"/>
        <v>86.51300351542092</v>
      </c>
      <c r="K7" s="7" t="s">
        <v>34</v>
      </c>
      <c r="M7"/>
    </row>
    <row r="8" spans="1:13" s="4" customFormat="1" ht="15.75">
      <c r="A8" s="7">
        <v>4</v>
      </c>
      <c r="B8" s="17">
        <v>8</v>
      </c>
      <c r="C8" s="19" t="s">
        <v>88</v>
      </c>
      <c r="D8" s="10">
        <v>28.5</v>
      </c>
      <c r="E8" s="11">
        <f t="shared" si="0"/>
        <v>15.616438356164384</v>
      </c>
      <c r="F8" s="10">
        <v>7.7</v>
      </c>
      <c r="G8" s="11">
        <f t="shared" si="1"/>
        <v>31.428571428571427</v>
      </c>
      <c r="H8" s="10">
        <v>53.25</v>
      </c>
      <c r="I8" s="14">
        <f t="shared" si="2"/>
        <v>37.81408450704225</v>
      </c>
      <c r="J8" s="20">
        <f t="shared" si="3"/>
        <v>84.85909429177806</v>
      </c>
      <c r="K8" s="7"/>
      <c r="M8"/>
    </row>
    <row r="9" spans="1:13" s="4" customFormat="1" ht="15.75">
      <c r="A9" s="7">
        <v>5</v>
      </c>
      <c r="B9" s="16">
        <v>8</v>
      </c>
      <c r="C9" s="15" t="s">
        <v>83</v>
      </c>
      <c r="D9" s="10">
        <v>14.5</v>
      </c>
      <c r="E9" s="11">
        <f t="shared" si="0"/>
        <v>7.945205479452055</v>
      </c>
      <c r="F9" s="12">
        <v>9.1</v>
      </c>
      <c r="G9" s="11">
        <f t="shared" si="1"/>
        <v>37.14285714285714</v>
      </c>
      <c r="H9" s="13">
        <v>58.41</v>
      </c>
      <c r="I9" s="14">
        <f t="shared" si="2"/>
        <v>34.47354904982024</v>
      </c>
      <c r="J9" s="20">
        <f t="shared" si="3"/>
        <v>79.56161167212943</v>
      </c>
      <c r="K9" s="7"/>
      <c r="M9"/>
    </row>
    <row r="10" spans="1:13" s="4" customFormat="1" ht="15.75">
      <c r="A10" s="7">
        <v>6</v>
      </c>
      <c r="B10" s="16">
        <v>7</v>
      </c>
      <c r="C10" s="15" t="s">
        <v>56</v>
      </c>
      <c r="D10" s="10">
        <v>21.5</v>
      </c>
      <c r="E10" s="11">
        <f t="shared" si="0"/>
        <v>11.780821917808218</v>
      </c>
      <c r="F10" s="12">
        <v>8.6</v>
      </c>
      <c r="G10" s="11">
        <f t="shared" si="1"/>
        <v>35.10204081632653</v>
      </c>
      <c r="H10" s="13">
        <v>61.62</v>
      </c>
      <c r="I10" s="14">
        <f t="shared" si="2"/>
        <v>32.67770204479066</v>
      </c>
      <c r="J10" s="20">
        <f t="shared" si="3"/>
        <v>79.5605647789254</v>
      </c>
      <c r="K10" s="7"/>
      <c r="M10"/>
    </row>
    <row r="11" spans="1:13" s="4" customFormat="1" ht="15.75">
      <c r="A11" s="7">
        <v>7</v>
      </c>
      <c r="B11" s="27" t="s">
        <v>95</v>
      </c>
      <c r="C11" s="22" t="s">
        <v>96</v>
      </c>
      <c r="D11" s="10">
        <v>12.25</v>
      </c>
      <c r="E11" s="11">
        <f t="shared" si="0"/>
        <v>6.712328767123288</v>
      </c>
      <c r="F11" s="10">
        <v>8.2</v>
      </c>
      <c r="G11" s="11">
        <f t="shared" si="1"/>
        <v>33.46938775510204</v>
      </c>
      <c r="H11" s="10">
        <v>51.15</v>
      </c>
      <c r="I11" s="14">
        <f t="shared" si="2"/>
        <v>39.36656891495601</v>
      </c>
      <c r="J11" s="20">
        <f t="shared" si="3"/>
        <v>79.54828543718133</v>
      </c>
      <c r="K11" s="7"/>
      <c r="M11"/>
    </row>
    <row r="12" spans="1:13" s="4" customFormat="1" ht="15.75">
      <c r="A12" s="7">
        <v>8</v>
      </c>
      <c r="B12" s="16">
        <v>7</v>
      </c>
      <c r="C12" s="15" t="s">
        <v>75</v>
      </c>
      <c r="D12" s="10">
        <v>14.25</v>
      </c>
      <c r="E12" s="11">
        <f t="shared" si="0"/>
        <v>7.808219178082192</v>
      </c>
      <c r="F12" s="12">
        <v>8</v>
      </c>
      <c r="G12" s="11">
        <f t="shared" si="1"/>
        <v>32.6530612244898</v>
      </c>
      <c r="H12" s="13">
        <v>53</v>
      </c>
      <c r="I12" s="14">
        <f t="shared" si="2"/>
        <v>37.99245283018868</v>
      </c>
      <c r="J12" s="20">
        <f t="shared" si="3"/>
        <v>78.45373323276067</v>
      </c>
      <c r="K12" s="7"/>
      <c r="M12"/>
    </row>
    <row r="13" spans="1:13" s="4" customFormat="1" ht="15.75">
      <c r="A13" s="7">
        <v>9</v>
      </c>
      <c r="B13" s="16">
        <v>8</v>
      </c>
      <c r="C13" s="15" t="s">
        <v>80</v>
      </c>
      <c r="D13" s="10">
        <v>16.75</v>
      </c>
      <c r="E13" s="11">
        <f t="shared" si="0"/>
        <v>9.178082191780822</v>
      </c>
      <c r="F13" s="12">
        <v>9.4</v>
      </c>
      <c r="G13" s="11">
        <f t="shared" si="1"/>
        <v>38.367346938775505</v>
      </c>
      <c r="H13" s="13">
        <v>67</v>
      </c>
      <c r="I13" s="14">
        <f t="shared" si="2"/>
        <v>30.053731343283584</v>
      </c>
      <c r="J13" s="20">
        <f t="shared" si="3"/>
        <v>77.5991604738399</v>
      </c>
      <c r="K13" s="7"/>
      <c r="M13"/>
    </row>
    <row r="14" spans="1:13" s="4" customFormat="1" ht="15.75">
      <c r="A14" s="7">
        <v>10</v>
      </c>
      <c r="B14" s="16">
        <v>8</v>
      </c>
      <c r="C14" s="15" t="s">
        <v>69</v>
      </c>
      <c r="D14" s="10">
        <v>23.25</v>
      </c>
      <c r="E14" s="11">
        <f t="shared" si="0"/>
        <v>12.73972602739726</v>
      </c>
      <c r="F14" s="12">
        <v>7.7</v>
      </c>
      <c r="G14" s="11">
        <f t="shared" si="1"/>
        <v>31.428571428571427</v>
      </c>
      <c r="H14" s="13">
        <v>63.65</v>
      </c>
      <c r="I14" s="14">
        <f t="shared" si="2"/>
        <v>31.635506677140615</v>
      </c>
      <c r="J14" s="20">
        <f t="shared" si="3"/>
        <v>75.80380413310931</v>
      </c>
      <c r="K14" s="7"/>
      <c r="M14"/>
    </row>
    <row r="15" spans="1:13" s="4" customFormat="1" ht="15.75">
      <c r="A15" s="7">
        <v>11</v>
      </c>
      <c r="B15" s="16">
        <v>8</v>
      </c>
      <c r="C15" s="15" t="s">
        <v>18</v>
      </c>
      <c r="D15" s="10">
        <v>22.5</v>
      </c>
      <c r="E15" s="11">
        <f t="shared" si="0"/>
        <v>12.32876712328767</v>
      </c>
      <c r="F15" s="12">
        <v>7.8</v>
      </c>
      <c r="G15" s="11">
        <f t="shared" si="1"/>
        <v>31.83673469387755</v>
      </c>
      <c r="H15" s="13">
        <v>65.74</v>
      </c>
      <c r="I15" s="14">
        <f t="shared" si="2"/>
        <v>30.62975357468817</v>
      </c>
      <c r="J15" s="20">
        <f t="shared" si="3"/>
        <v>74.79525539185339</v>
      </c>
      <c r="K15" s="7"/>
      <c r="M15"/>
    </row>
    <row r="16" spans="1:13" s="4" customFormat="1" ht="15.75">
      <c r="A16" s="7">
        <v>12</v>
      </c>
      <c r="B16" s="8">
        <v>7</v>
      </c>
      <c r="C16" s="15" t="s">
        <v>37</v>
      </c>
      <c r="D16" s="10">
        <v>14.75</v>
      </c>
      <c r="E16" s="11">
        <f t="shared" si="0"/>
        <v>8.082191780821917</v>
      </c>
      <c r="F16" s="12">
        <v>6.6</v>
      </c>
      <c r="G16" s="11">
        <f t="shared" si="1"/>
        <v>26.93877551020408</v>
      </c>
      <c r="H16" s="13">
        <v>52.5</v>
      </c>
      <c r="I16" s="14">
        <f t="shared" si="2"/>
        <v>38.354285714285716</v>
      </c>
      <c r="J16" s="20">
        <f t="shared" si="3"/>
        <v>73.37525300531172</v>
      </c>
      <c r="K16" s="7"/>
      <c r="M16"/>
    </row>
    <row r="17" spans="1:13" s="4" customFormat="1" ht="15.75">
      <c r="A17" s="7">
        <v>13</v>
      </c>
      <c r="B17" s="16">
        <v>8</v>
      </c>
      <c r="C17" s="15" t="s">
        <v>74</v>
      </c>
      <c r="D17" s="10">
        <v>12</v>
      </c>
      <c r="E17" s="11">
        <f t="shared" si="0"/>
        <v>6.575342465753424</v>
      </c>
      <c r="F17" s="12">
        <v>8.2</v>
      </c>
      <c r="G17" s="11">
        <f t="shared" si="1"/>
        <v>33.46938775510204</v>
      </c>
      <c r="H17" s="13">
        <v>60.69</v>
      </c>
      <c r="I17" s="14">
        <f t="shared" si="2"/>
        <v>33.17844784972813</v>
      </c>
      <c r="J17" s="20">
        <f t="shared" si="3"/>
        <v>73.22317807058359</v>
      </c>
      <c r="K17" s="7"/>
      <c r="M17"/>
    </row>
    <row r="18" spans="1:13" s="4" customFormat="1" ht="15.75">
      <c r="A18" s="7">
        <v>14</v>
      </c>
      <c r="B18" s="16">
        <v>8</v>
      </c>
      <c r="C18" s="15" t="s">
        <v>54</v>
      </c>
      <c r="D18" s="10">
        <v>15</v>
      </c>
      <c r="E18" s="11">
        <f t="shared" si="0"/>
        <v>8.219178082191782</v>
      </c>
      <c r="F18" s="12">
        <v>6</v>
      </c>
      <c r="G18" s="11">
        <f t="shared" si="1"/>
        <v>24.489795918367346</v>
      </c>
      <c r="H18" s="13">
        <v>64.5</v>
      </c>
      <c r="I18" s="14">
        <f t="shared" si="2"/>
        <v>31.218604651162792</v>
      </c>
      <c r="J18" s="20">
        <f t="shared" si="3"/>
        <v>63.92757865172192</v>
      </c>
      <c r="K18" s="7"/>
      <c r="M18"/>
    </row>
    <row r="19" spans="1:13" s="4" customFormat="1" ht="15.75">
      <c r="A19" s="7">
        <v>15</v>
      </c>
      <c r="B19" s="16">
        <v>8</v>
      </c>
      <c r="C19" s="15" t="s">
        <v>86</v>
      </c>
      <c r="D19" s="10">
        <v>16.75</v>
      </c>
      <c r="E19" s="11">
        <f t="shared" si="0"/>
        <v>9.178082191780822</v>
      </c>
      <c r="F19" s="12">
        <v>6.4</v>
      </c>
      <c r="G19" s="11">
        <f t="shared" si="1"/>
        <v>26.122448979591834</v>
      </c>
      <c r="H19" s="13">
        <v>75.05</v>
      </c>
      <c r="I19" s="14">
        <f t="shared" si="2"/>
        <v>26.830113257828117</v>
      </c>
      <c r="J19" s="20">
        <f t="shared" si="3"/>
        <v>62.13064442920078</v>
      </c>
      <c r="K19" s="7"/>
      <c r="M19"/>
    </row>
    <row r="20" spans="1:13" s="4" customFormat="1" ht="15.75">
      <c r="A20" s="7">
        <v>16</v>
      </c>
      <c r="B20" s="16">
        <v>7</v>
      </c>
      <c r="C20" s="15" t="s">
        <v>53</v>
      </c>
      <c r="D20" s="10">
        <v>12.5</v>
      </c>
      <c r="E20" s="11">
        <f t="shared" si="0"/>
        <v>6.8493150684931505</v>
      </c>
      <c r="F20" s="12">
        <v>4.6</v>
      </c>
      <c r="G20" s="11">
        <f t="shared" si="1"/>
        <v>18.77551020408163</v>
      </c>
      <c r="H20" s="13">
        <v>58.38</v>
      </c>
      <c r="I20" s="14">
        <f t="shared" si="2"/>
        <v>34.4912641315519</v>
      </c>
      <c r="J20" s="20">
        <f t="shared" si="3"/>
        <v>60.116089404126676</v>
      </c>
      <c r="K20" s="7"/>
      <c r="M20"/>
    </row>
    <row r="21" spans="1:13" s="4" customFormat="1" ht="15.75">
      <c r="A21" s="7">
        <v>17</v>
      </c>
      <c r="B21" s="27" t="s">
        <v>106</v>
      </c>
      <c r="C21" s="7" t="s">
        <v>107</v>
      </c>
      <c r="D21" s="10">
        <v>14.75</v>
      </c>
      <c r="E21" s="10">
        <f t="shared" si="0"/>
        <v>8.082191780821917</v>
      </c>
      <c r="F21" s="10">
        <v>0</v>
      </c>
      <c r="G21" s="10">
        <f t="shared" si="1"/>
        <v>0</v>
      </c>
      <c r="H21" s="10">
        <v>69.16</v>
      </c>
      <c r="I21" s="10">
        <f t="shared" si="2"/>
        <v>29.115095430884907</v>
      </c>
      <c r="J21" s="10">
        <f t="shared" si="3"/>
        <v>37.19728721170682</v>
      </c>
      <c r="K21" s="7"/>
      <c r="M21"/>
    </row>
    <row r="22" spans="1:13" s="4" customFormat="1" ht="15.75">
      <c r="A22" s="7">
        <v>18</v>
      </c>
      <c r="B22" s="16">
        <v>8</v>
      </c>
      <c r="C22" s="15" t="s">
        <v>51</v>
      </c>
      <c r="D22" s="10">
        <v>23.25</v>
      </c>
      <c r="E22" s="11">
        <f t="shared" si="0"/>
        <v>12.73972602739726</v>
      </c>
      <c r="F22" s="12"/>
      <c r="G22" s="11">
        <f t="shared" si="1"/>
        <v>0</v>
      </c>
      <c r="H22" s="13"/>
      <c r="I22" s="14">
        <v>0</v>
      </c>
      <c r="J22" s="20">
        <f t="shared" si="3"/>
        <v>12.73972602739726</v>
      </c>
      <c r="K22" s="7"/>
      <c r="M22"/>
    </row>
    <row r="23" spans="1:13" s="4" customFormat="1" ht="12.75">
      <c r="A23"/>
      <c r="B23" s="2"/>
      <c r="C23"/>
      <c r="D23"/>
      <c r="E23"/>
      <c r="F23"/>
      <c r="G23"/>
      <c r="H23"/>
      <c r="I23"/>
      <c r="J23"/>
      <c r="M23"/>
    </row>
    <row r="24" spans="1:13" s="4" customFormat="1" ht="12.75">
      <c r="A24"/>
      <c r="B24" s="2"/>
      <c r="C24"/>
      <c r="D24"/>
      <c r="E24"/>
      <c r="F24"/>
      <c r="G24"/>
      <c r="H24"/>
      <c r="I24"/>
      <c r="J24"/>
      <c r="M24"/>
    </row>
    <row r="25" spans="1:13" s="4" customFormat="1" ht="12.75">
      <c r="A25"/>
      <c r="B25" s="2"/>
      <c r="C25"/>
      <c r="D25"/>
      <c r="E25"/>
      <c r="F25"/>
      <c r="G25"/>
      <c r="H25"/>
      <c r="I25"/>
      <c r="J25"/>
      <c r="M25"/>
    </row>
    <row r="26" spans="1:13" s="4" customFormat="1" ht="12.75">
      <c r="A26"/>
      <c r="B26" s="2"/>
      <c r="C26"/>
      <c r="D26"/>
      <c r="E26"/>
      <c r="F26"/>
      <c r="G26"/>
      <c r="H26"/>
      <c r="I26"/>
      <c r="J26"/>
      <c r="M26"/>
    </row>
    <row r="27" spans="1:13" s="4" customFormat="1" ht="12.75">
      <c r="A27"/>
      <c r="B27" s="2"/>
      <c r="C27"/>
      <c r="D27"/>
      <c r="E27"/>
      <c r="F27"/>
      <c r="G27"/>
      <c r="H27"/>
      <c r="I27"/>
      <c r="J27"/>
      <c r="M27"/>
    </row>
    <row r="28" spans="1:13" s="4" customFormat="1" ht="12.75">
      <c r="A28"/>
      <c r="B28" s="2"/>
      <c r="C28"/>
      <c r="D28"/>
      <c r="E28"/>
      <c r="F28"/>
      <c r="G28"/>
      <c r="H28"/>
      <c r="I28"/>
      <c r="J28"/>
      <c r="M28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</sheetData>
  <sheetProtection/>
  <mergeCells count="9">
    <mergeCell ref="D3:E3"/>
    <mergeCell ref="F3:G3"/>
    <mergeCell ref="H3:I3"/>
    <mergeCell ref="J3:J4"/>
    <mergeCell ref="K3:K4"/>
    <mergeCell ref="A1:K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2"/>
  <sheetViews>
    <sheetView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T20" sqref="T20"/>
    </sheetView>
  </sheetViews>
  <sheetFormatPr defaultColWidth="9.00390625" defaultRowHeight="12.75"/>
  <cols>
    <col min="1" max="1" width="5.875" style="0" customWidth="1"/>
    <col min="2" max="2" width="9.75390625" style="1" customWidth="1"/>
    <col min="3" max="3" width="38.75390625" style="0" bestFit="1" customWidth="1"/>
    <col min="4" max="4" width="11.875" style="0" customWidth="1"/>
    <col min="5" max="5" width="9.125" style="0" customWidth="1"/>
    <col min="6" max="6" width="9.75390625" style="0" customWidth="1"/>
    <col min="7" max="7" width="13.00390625" style="0" customWidth="1"/>
    <col min="8" max="8" width="9.625" style="0" customWidth="1"/>
    <col min="9" max="10" width="9.125" style="0" customWidth="1"/>
    <col min="11" max="11" width="14.875" style="4" customWidth="1"/>
    <col min="12" max="12" width="9.125" style="4" customWidth="1"/>
  </cols>
  <sheetData>
    <row r="1" spans="1:13" ht="12.75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" t="s">
        <v>29</v>
      </c>
      <c r="M1" t="s">
        <v>93</v>
      </c>
    </row>
    <row r="2" spans="1:13" ht="29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">
        <f>MAX(F5:F53)</f>
        <v>9</v>
      </c>
      <c r="M2" s="3">
        <f>MIN(H5:H53)</f>
        <v>57.4</v>
      </c>
    </row>
    <row r="3" spans="1:11" ht="20.25" customHeight="1">
      <c r="A3" s="44" t="s">
        <v>32</v>
      </c>
      <c r="B3" s="48" t="s">
        <v>11</v>
      </c>
      <c r="C3" s="36" t="s">
        <v>0</v>
      </c>
      <c r="D3" s="36" t="s">
        <v>35</v>
      </c>
      <c r="E3" s="36"/>
      <c r="F3" s="36" t="s">
        <v>110</v>
      </c>
      <c r="G3" s="36"/>
      <c r="H3" s="37" t="s">
        <v>111</v>
      </c>
      <c r="I3" s="38"/>
      <c r="J3" s="39" t="s">
        <v>92</v>
      </c>
      <c r="K3" s="41" t="s">
        <v>2</v>
      </c>
    </row>
    <row r="4" spans="1:11" ht="29.25" customHeight="1">
      <c r="A4" s="45"/>
      <c r="B4" s="49"/>
      <c r="C4" s="46"/>
      <c r="D4" s="6" t="s">
        <v>1</v>
      </c>
      <c r="E4" s="5" t="s">
        <v>3</v>
      </c>
      <c r="F4" s="6" t="s">
        <v>1</v>
      </c>
      <c r="G4" s="5" t="s">
        <v>3</v>
      </c>
      <c r="H4" s="5" t="s">
        <v>1</v>
      </c>
      <c r="I4" s="5" t="s">
        <v>30</v>
      </c>
      <c r="J4" s="40"/>
      <c r="K4" s="36"/>
    </row>
    <row r="5" spans="1:11" ht="15.75" customHeight="1">
      <c r="A5" s="7">
        <v>1</v>
      </c>
      <c r="B5" s="16">
        <v>11</v>
      </c>
      <c r="C5" s="15" t="s">
        <v>4</v>
      </c>
      <c r="D5" s="23">
        <v>24.5</v>
      </c>
      <c r="E5" s="11">
        <f aca="true" t="shared" si="0" ref="E5:E25">20*D5/42.5</f>
        <v>11.529411764705882</v>
      </c>
      <c r="F5" s="24">
        <v>8.9</v>
      </c>
      <c r="G5" s="11">
        <f aca="true" t="shared" si="1" ref="G5:G25">40*F5/$L$2</f>
        <v>39.55555555555556</v>
      </c>
      <c r="H5" s="11">
        <v>71.97</v>
      </c>
      <c r="I5" s="25">
        <f aca="true" t="shared" si="2" ref="I5:I25">40*$M$2/H5</f>
        <v>31.902181464499098</v>
      </c>
      <c r="J5" s="25">
        <f aca="true" t="shared" si="3" ref="J5:J25">I5+G5+E5</f>
        <v>82.98714878476054</v>
      </c>
      <c r="K5" s="7" t="s">
        <v>33</v>
      </c>
    </row>
    <row r="6" spans="1:13" s="4" customFormat="1" ht="15.75" customHeight="1">
      <c r="A6" s="7">
        <v>2</v>
      </c>
      <c r="B6" s="16">
        <v>10</v>
      </c>
      <c r="C6" s="15" t="s">
        <v>63</v>
      </c>
      <c r="D6" s="23">
        <v>30.5</v>
      </c>
      <c r="E6" s="11">
        <f t="shared" si="0"/>
        <v>14.352941176470589</v>
      </c>
      <c r="F6" s="24">
        <v>6</v>
      </c>
      <c r="G6" s="11">
        <f t="shared" si="1"/>
        <v>26.666666666666668</v>
      </c>
      <c r="H6" s="11">
        <v>57.4</v>
      </c>
      <c r="I6" s="25">
        <f t="shared" si="2"/>
        <v>40</v>
      </c>
      <c r="J6" s="25">
        <f t="shared" si="3"/>
        <v>81.01960784313727</v>
      </c>
      <c r="K6" s="7" t="s">
        <v>34</v>
      </c>
      <c r="M6"/>
    </row>
    <row r="7" spans="1:13" s="4" customFormat="1" ht="15.75" customHeight="1">
      <c r="A7" s="7">
        <v>3</v>
      </c>
      <c r="B7" s="27" t="s">
        <v>98</v>
      </c>
      <c r="C7" s="22" t="s">
        <v>99</v>
      </c>
      <c r="D7" s="23">
        <v>31</v>
      </c>
      <c r="E7" s="11">
        <f t="shared" si="0"/>
        <v>14.588235294117647</v>
      </c>
      <c r="F7" s="23">
        <v>7.2</v>
      </c>
      <c r="G7" s="11">
        <f t="shared" si="1"/>
        <v>32</v>
      </c>
      <c r="H7" s="23">
        <v>71.56</v>
      </c>
      <c r="I7" s="25">
        <f t="shared" si="2"/>
        <v>32.08496366685299</v>
      </c>
      <c r="J7" s="25">
        <f t="shared" si="3"/>
        <v>78.67319896097064</v>
      </c>
      <c r="K7" s="7" t="s">
        <v>34</v>
      </c>
      <c r="M7"/>
    </row>
    <row r="8" spans="1:13" s="4" customFormat="1" ht="15.75" customHeight="1">
      <c r="A8" s="7">
        <v>4</v>
      </c>
      <c r="B8" s="16">
        <v>10</v>
      </c>
      <c r="C8" s="15" t="s">
        <v>46</v>
      </c>
      <c r="D8" s="23">
        <v>32.5</v>
      </c>
      <c r="E8" s="11">
        <f t="shared" si="0"/>
        <v>15.294117647058824</v>
      </c>
      <c r="F8" s="24">
        <v>7</v>
      </c>
      <c r="G8" s="11">
        <f t="shared" si="1"/>
        <v>31.11111111111111</v>
      </c>
      <c r="H8" s="11">
        <v>72.9</v>
      </c>
      <c r="I8" s="25">
        <f t="shared" si="2"/>
        <v>31.495198902606308</v>
      </c>
      <c r="J8" s="25">
        <f t="shared" si="3"/>
        <v>77.90042766077624</v>
      </c>
      <c r="K8" s="7"/>
      <c r="M8"/>
    </row>
    <row r="9" spans="1:13" s="4" customFormat="1" ht="15.75" customHeight="1">
      <c r="A9" s="7">
        <v>5</v>
      </c>
      <c r="B9" s="16">
        <v>11</v>
      </c>
      <c r="C9" s="15" t="s">
        <v>8</v>
      </c>
      <c r="D9" s="23">
        <v>18.75</v>
      </c>
      <c r="E9" s="11">
        <f t="shared" si="0"/>
        <v>8.823529411764707</v>
      </c>
      <c r="F9" s="24">
        <v>8.1</v>
      </c>
      <c r="G9" s="11">
        <f t="shared" si="1"/>
        <v>36</v>
      </c>
      <c r="H9" s="11">
        <v>75.12</v>
      </c>
      <c r="I9" s="25">
        <f t="shared" si="2"/>
        <v>30.564430244941427</v>
      </c>
      <c r="J9" s="25">
        <f t="shared" si="3"/>
        <v>75.38795965670614</v>
      </c>
      <c r="K9" s="7"/>
      <c r="M9"/>
    </row>
    <row r="10" spans="1:13" s="4" customFormat="1" ht="15.75">
      <c r="A10" s="7">
        <v>6</v>
      </c>
      <c r="B10" s="16">
        <v>10</v>
      </c>
      <c r="C10" s="15" t="s">
        <v>19</v>
      </c>
      <c r="D10" s="23">
        <v>27.75</v>
      </c>
      <c r="E10" s="11">
        <f t="shared" si="0"/>
        <v>13.058823529411764</v>
      </c>
      <c r="F10" s="24">
        <v>6.8</v>
      </c>
      <c r="G10" s="11">
        <f t="shared" si="1"/>
        <v>30.22222222222222</v>
      </c>
      <c r="H10" s="11">
        <v>74.84</v>
      </c>
      <c r="I10" s="25">
        <f t="shared" si="2"/>
        <v>30.678781400320684</v>
      </c>
      <c r="J10" s="25">
        <f t="shared" si="3"/>
        <v>73.95982715195467</v>
      </c>
      <c r="K10" s="7"/>
      <c r="M10"/>
    </row>
    <row r="11" spans="1:13" s="4" customFormat="1" ht="15.75">
      <c r="A11" s="7">
        <v>7</v>
      </c>
      <c r="B11" s="16">
        <v>11</v>
      </c>
      <c r="C11" s="15" t="s">
        <v>13</v>
      </c>
      <c r="D11" s="23">
        <v>24.5</v>
      </c>
      <c r="E11" s="11">
        <f t="shared" si="0"/>
        <v>11.529411764705882</v>
      </c>
      <c r="F11" s="24">
        <v>7.2</v>
      </c>
      <c r="G11" s="11">
        <f t="shared" si="1"/>
        <v>32</v>
      </c>
      <c r="H11" s="11">
        <v>75.82</v>
      </c>
      <c r="I11" s="25">
        <f t="shared" si="2"/>
        <v>30.282247428119234</v>
      </c>
      <c r="J11" s="25">
        <f t="shared" si="3"/>
        <v>73.81165919282512</v>
      </c>
      <c r="K11" s="7"/>
      <c r="M11"/>
    </row>
    <row r="12" spans="1:13" s="4" customFormat="1" ht="15.75">
      <c r="A12" s="7">
        <v>8</v>
      </c>
      <c r="B12" s="16">
        <v>11</v>
      </c>
      <c r="C12" s="15" t="s">
        <v>71</v>
      </c>
      <c r="D12" s="23">
        <v>19.5</v>
      </c>
      <c r="E12" s="11">
        <f t="shared" si="0"/>
        <v>9.176470588235293</v>
      </c>
      <c r="F12" s="24">
        <v>7.2</v>
      </c>
      <c r="G12" s="11">
        <f t="shared" si="1"/>
        <v>32</v>
      </c>
      <c r="H12" s="11">
        <v>74.16</v>
      </c>
      <c r="I12" s="25">
        <f t="shared" si="2"/>
        <v>30.960086299892126</v>
      </c>
      <c r="J12" s="25">
        <f t="shared" si="3"/>
        <v>72.13655688812742</v>
      </c>
      <c r="K12" s="7"/>
      <c r="M12"/>
    </row>
    <row r="13" spans="1:13" s="4" customFormat="1" ht="15.75">
      <c r="A13" s="7">
        <v>9</v>
      </c>
      <c r="B13" s="16">
        <v>9</v>
      </c>
      <c r="C13" s="15" t="s">
        <v>52</v>
      </c>
      <c r="D13" s="23">
        <v>21.5</v>
      </c>
      <c r="E13" s="11">
        <f t="shared" si="0"/>
        <v>10.117647058823529</v>
      </c>
      <c r="F13" s="24">
        <v>9</v>
      </c>
      <c r="G13" s="11">
        <f t="shared" si="1"/>
        <v>40</v>
      </c>
      <c r="H13" s="11">
        <v>110.5</v>
      </c>
      <c r="I13" s="25">
        <f t="shared" si="2"/>
        <v>20.778280542986426</v>
      </c>
      <c r="J13" s="25">
        <f t="shared" si="3"/>
        <v>70.89592760180994</v>
      </c>
      <c r="K13" s="7"/>
      <c r="M13"/>
    </row>
    <row r="14" spans="1:13" s="4" customFormat="1" ht="15.75">
      <c r="A14" s="7">
        <v>10</v>
      </c>
      <c r="B14" s="16">
        <v>10</v>
      </c>
      <c r="C14" s="15" t="s">
        <v>61</v>
      </c>
      <c r="D14" s="23">
        <v>24</v>
      </c>
      <c r="E14" s="11">
        <f t="shared" si="0"/>
        <v>11.294117647058824</v>
      </c>
      <c r="F14" s="24">
        <v>7</v>
      </c>
      <c r="G14" s="11">
        <f t="shared" si="1"/>
        <v>31.11111111111111</v>
      </c>
      <c r="H14" s="11">
        <v>82.4</v>
      </c>
      <c r="I14" s="25">
        <f t="shared" si="2"/>
        <v>27.864077669902912</v>
      </c>
      <c r="J14" s="25">
        <f t="shared" si="3"/>
        <v>70.26930642807285</v>
      </c>
      <c r="K14" s="7"/>
      <c r="M14"/>
    </row>
    <row r="15" spans="1:13" s="4" customFormat="1" ht="15.75">
      <c r="A15" s="7">
        <v>11</v>
      </c>
      <c r="B15" s="16">
        <v>10</v>
      </c>
      <c r="C15" s="15" t="s">
        <v>103</v>
      </c>
      <c r="D15" s="23">
        <v>26.5</v>
      </c>
      <c r="E15" s="11">
        <f t="shared" si="0"/>
        <v>12.470588235294118</v>
      </c>
      <c r="F15" s="24">
        <v>6.8</v>
      </c>
      <c r="G15" s="11">
        <f t="shared" si="1"/>
        <v>30.22222222222222</v>
      </c>
      <c r="H15" s="11">
        <v>91.1</v>
      </c>
      <c r="I15" s="25">
        <f t="shared" si="2"/>
        <v>25.203073545554336</v>
      </c>
      <c r="J15" s="25">
        <f t="shared" si="3"/>
        <v>67.89588400307068</v>
      </c>
      <c r="K15" s="7"/>
      <c r="M15"/>
    </row>
    <row r="16" spans="1:13" s="4" customFormat="1" ht="18" customHeight="1">
      <c r="A16" s="7">
        <v>12</v>
      </c>
      <c r="B16" s="27" t="s">
        <v>104</v>
      </c>
      <c r="C16" s="31" t="s">
        <v>105</v>
      </c>
      <c r="D16" s="23">
        <v>26</v>
      </c>
      <c r="E16" s="11">
        <f t="shared" si="0"/>
        <v>12.235294117647058</v>
      </c>
      <c r="F16" s="23">
        <v>5.4</v>
      </c>
      <c r="G16" s="11">
        <f t="shared" si="1"/>
        <v>24</v>
      </c>
      <c r="H16" s="23">
        <v>77.12</v>
      </c>
      <c r="I16" s="25">
        <f t="shared" si="2"/>
        <v>29.771784232365142</v>
      </c>
      <c r="J16" s="25">
        <f t="shared" si="3"/>
        <v>66.0070783500122</v>
      </c>
      <c r="K16" s="7"/>
      <c r="M16"/>
    </row>
    <row r="17" spans="1:13" s="4" customFormat="1" ht="36" customHeight="1">
      <c r="A17" s="28">
        <v>13</v>
      </c>
      <c r="B17" s="29">
        <v>11</v>
      </c>
      <c r="C17" s="32" t="s">
        <v>62</v>
      </c>
      <c r="D17" s="11">
        <v>18.5</v>
      </c>
      <c r="E17" s="11">
        <f t="shared" si="0"/>
        <v>8.705882352941176</v>
      </c>
      <c r="F17" s="33">
        <v>6.4</v>
      </c>
      <c r="G17" s="11">
        <f t="shared" si="1"/>
        <v>28.444444444444443</v>
      </c>
      <c r="H17" s="11">
        <v>90.03</v>
      </c>
      <c r="I17" s="25">
        <f t="shared" si="2"/>
        <v>25.502610241030766</v>
      </c>
      <c r="J17" s="25">
        <f t="shared" si="3"/>
        <v>62.65293703841638</v>
      </c>
      <c r="K17" s="7"/>
      <c r="M17"/>
    </row>
    <row r="18" spans="1:13" s="4" customFormat="1" ht="15.75">
      <c r="A18" s="7">
        <v>14</v>
      </c>
      <c r="B18" s="16">
        <v>10</v>
      </c>
      <c r="C18" s="15" t="s">
        <v>9</v>
      </c>
      <c r="D18" s="23">
        <v>26.25</v>
      </c>
      <c r="E18" s="11">
        <f t="shared" si="0"/>
        <v>12.352941176470589</v>
      </c>
      <c r="F18" s="24">
        <v>5.5</v>
      </c>
      <c r="G18" s="11">
        <f t="shared" si="1"/>
        <v>24.444444444444443</v>
      </c>
      <c r="H18" s="11">
        <v>90.05</v>
      </c>
      <c r="I18" s="25">
        <f t="shared" si="2"/>
        <v>25.496946141032762</v>
      </c>
      <c r="J18" s="25">
        <f t="shared" si="3"/>
        <v>62.294331761947795</v>
      </c>
      <c r="K18" s="7"/>
      <c r="M18"/>
    </row>
    <row r="19" spans="1:13" s="4" customFormat="1" ht="15.75">
      <c r="A19" s="7">
        <v>15</v>
      </c>
      <c r="B19" s="16">
        <v>9</v>
      </c>
      <c r="C19" s="15" t="s">
        <v>17</v>
      </c>
      <c r="D19" s="23">
        <v>21</v>
      </c>
      <c r="E19" s="11">
        <f t="shared" si="0"/>
        <v>9.882352941176471</v>
      </c>
      <c r="F19" s="24">
        <v>4.5</v>
      </c>
      <c r="G19" s="11">
        <f t="shared" si="1"/>
        <v>20</v>
      </c>
      <c r="H19" s="11">
        <v>71.55</v>
      </c>
      <c r="I19" s="25">
        <f t="shared" si="2"/>
        <v>32.08944793850454</v>
      </c>
      <c r="J19" s="25">
        <f t="shared" si="3"/>
        <v>61.97180087968101</v>
      </c>
      <c r="K19" s="7"/>
      <c r="M19"/>
    </row>
    <row r="20" spans="1:13" s="4" customFormat="1" ht="15.75">
      <c r="A20" s="7">
        <v>16</v>
      </c>
      <c r="B20" s="16">
        <v>10</v>
      </c>
      <c r="C20" s="15" t="s">
        <v>65</v>
      </c>
      <c r="D20" s="23">
        <v>14.75</v>
      </c>
      <c r="E20" s="11">
        <f t="shared" si="0"/>
        <v>6.9411764705882355</v>
      </c>
      <c r="F20" s="24">
        <v>5.8</v>
      </c>
      <c r="G20" s="11">
        <f t="shared" si="1"/>
        <v>25.77777777777778</v>
      </c>
      <c r="H20" s="11">
        <v>78.59</v>
      </c>
      <c r="I20" s="25">
        <f t="shared" si="2"/>
        <v>29.214912838783558</v>
      </c>
      <c r="J20" s="25">
        <f t="shared" si="3"/>
        <v>61.933867087149565</v>
      </c>
      <c r="K20" s="7"/>
      <c r="M20"/>
    </row>
    <row r="21" spans="1:13" s="4" customFormat="1" ht="15.75">
      <c r="A21" s="7">
        <v>17</v>
      </c>
      <c r="B21" s="17">
        <v>10</v>
      </c>
      <c r="C21" s="19" t="s">
        <v>89</v>
      </c>
      <c r="D21" s="23">
        <v>32.25</v>
      </c>
      <c r="E21" s="11">
        <f t="shared" si="0"/>
        <v>15.176470588235293</v>
      </c>
      <c r="F21" s="23">
        <v>4.3</v>
      </c>
      <c r="G21" s="11">
        <f t="shared" si="1"/>
        <v>19.11111111111111</v>
      </c>
      <c r="H21" s="23">
        <v>86.6</v>
      </c>
      <c r="I21" s="25">
        <f t="shared" si="2"/>
        <v>26.51270207852194</v>
      </c>
      <c r="J21" s="25">
        <f t="shared" si="3"/>
        <v>60.800283777868344</v>
      </c>
      <c r="K21" s="7"/>
      <c r="M21"/>
    </row>
    <row r="22" spans="1:13" s="4" customFormat="1" ht="15.75">
      <c r="A22" s="7">
        <v>18</v>
      </c>
      <c r="B22" s="16">
        <v>9</v>
      </c>
      <c r="C22" s="15" t="s">
        <v>68</v>
      </c>
      <c r="D22" s="23">
        <v>19.5</v>
      </c>
      <c r="E22" s="11">
        <f t="shared" si="0"/>
        <v>9.176470588235293</v>
      </c>
      <c r="F22" s="24">
        <v>4</v>
      </c>
      <c r="G22" s="11">
        <f t="shared" si="1"/>
        <v>17.77777777777778</v>
      </c>
      <c r="H22" s="11">
        <v>77.03</v>
      </c>
      <c r="I22" s="25">
        <f t="shared" si="2"/>
        <v>29.80656886927171</v>
      </c>
      <c r="J22" s="25">
        <f t="shared" si="3"/>
        <v>56.760817235284776</v>
      </c>
      <c r="K22" s="7"/>
      <c r="M22"/>
    </row>
    <row r="23" spans="1:13" s="4" customFormat="1" ht="15.75">
      <c r="A23" s="7">
        <v>19</v>
      </c>
      <c r="B23" s="16">
        <v>11</v>
      </c>
      <c r="C23" s="15" t="s">
        <v>12</v>
      </c>
      <c r="D23" s="23">
        <v>24.25</v>
      </c>
      <c r="E23" s="11">
        <f t="shared" si="0"/>
        <v>11.411764705882353</v>
      </c>
      <c r="F23" s="24">
        <v>3</v>
      </c>
      <c r="G23" s="11">
        <f t="shared" si="1"/>
        <v>13.333333333333334</v>
      </c>
      <c r="H23" s="11">
        <v>82.66</v>
      </c>
      <c r="I23" s="25">
        <f t="shared" si="2"/>
        <v>27.776433583353498</v>
      </c>
      <c r="J23" s="25">
        <f t="shared" si="3"/>
        <v>52.521531622569185</v>
      </c>
      <c r="K23" s="7"/>
      <c r="M23"/>
    </row>
    <row r="24" spans="1:13" s="4" customFormat="1" ht="15.75">
      <c r="A24" s="7">
        <v>20</v>
      </c>
      <c r="B24" s="8">
        <v>11</v>
      </c>
      <c r="C24" s="15" t="s">
        <v>38</v>
      </c>
      <c r="D24" s="23">
        <v>25.25</v>
      </c>
      <c r="E24" s="11">
        <f t="shared" si="0"/>
        <v>11.882352941176471</v>
      </c>
      <c r="F24" s="24">
        <v>1.8</v>
      </c>
      <c r="G24" s="11">
        <f t="shared" si="1"/>
        <v>8</v>
      </c>
      <c r="H24" s="11">
        <v>73.06</v>
      </c>
      <c r="I24" s="25">
        <f t="shared" si="2"/>
        <v>31.42622502053107</v>
      </c>
      <c r="J24" s="25">
        <f t="shared" si="3"/>
        <v>51.30857796170754</v>
      </c>
      <c r="K24" s="7"/>
      <c r="M24"/>
    </row>
    <row r="25" spans="1:13" s="4" customFormat="1" ht="15.75">
      <c r="A25" s="7">
        <v>21</v>
      </c>
      <c r="B25" s="16">
        <v>11</v>
      </c>
      <c r="C25" s="15" t="s">
        <v>45</v>
      </c>
      <c r="D25" s="23">
        <v>32.5</v>
      </c>
      <c r="E25" s="11">
        <f t="shared" si="0"/>
        <v>15.294117647058824</v>
      </c>
      <c r="F25" s="24">
        <v>0</v>
      </c>
      <c r="G25" s="11">
        <f t="shared" si="1"/>
        <v>0</v>
      </c>
      <c r="H25" s="11">
        <v>72.76</v>
      </c>
      <c r="I25" s="25">
        <f t="shared" si="2"/>
        <v>31.555799890049474</v>
      </c>
      <c r="J25" s="25">
        <f t="shared" si="3"/>
        <v>46.8499175371083</v>
      </c>
      <c r="K25" s="7"/>
      <c r="M25"/>
    </row>
    <row r="26" spans="1:13" s="4" customFormat="1" ht="12.75">
      <c r="A26"/>
      <c r="B26" s="2"/>
      <c r="C26"/>
      <c r="D26"/>
      <c r="E26"/>
      <c r="F26"/>
      <c r="G26"/>
      <c r="H26"/>
      <c r="I26"/>
      <c r="J26"/>
      <c r="M26"/>
    </row>
    <row r="27" spans="1:13" s="4" customFormat="1" ht="12.75">
      <c r="A27"/>
      <c r="B27" s="2"/>
      <c r="C27"/>
      <c r="D27"/>
      <c r="E27"/>
      <c r="F27"/>
      <c r="G27"/>
      <c r="H27"/>
      <c r="I27"/>
      <c r="J27"/>
      <c r="M27"/>
    </row>
    <row r="28" spans="1:13" s="4" customFormat="1" ht="12.75">
      <c r="A28"/>
      <c r="B28" s="2"/>
      <c r="C28"/>
      <c r="D28"/>
      <c r="E28"/>
      <c r="F28"/>
      <c r="G28"/>
      <c r="H28"/>
      <c r="I28"/>
      <c r="J28"/>
      <c r="M28"/>
    </row>
    <row r="29" spans="1:13" s="4" customFormat="1" ht="12.75">
      <c r="A29"/>
      <c r="B29" s="2"/>
      <c r="C29"/>
      <c r="D29"/>
      <c r="E29"/>
      <c r="F29"/>
      <c r="G29"/>
      <c r="H29"/>
      <c r="I29"/>
      <c r="J29"/>
      <c r="M29"/>
    </row>
    <row r="30" spans="1:13" s="4" customFormat="1" ht="12.75">
      <c r="A30"/>
      <c r="B30" s="2"/>
      <c r="C30"/>
      <c r="D30"/>
      <c r="E30"/>
      <c r="F30"/>
      <c r="G30"/>
      <c r="H30"/>
      <c r="I30"/>
      <c r="J30"/>
      <c r="M30"/>
    </row>
    <row r="31" spans="1:13" s="4" customFormat="1" ht="12.75">
      <c r="A31"/>
      <c r="B31" s="2"/>
      <c r="C31"/>
      <c r="D31"/>
      <c r="E31"/>
      <c r="F31"/>
      <c r="G31"/>
      <c r="H31"/>
      <c r="I31"/>
      <c r="J31"/>
      <c r="M31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</sheetData>
  <sheetProtection/>
  <mergeCells count="9">
    <mergeCell ref="D3:E3"/>
    <mergeCell ref="F3:G3"/>
    <mergeCell ref="H3:I3"/>
    <mergeCell ref="J3:J4"/>
    <mergeCell ref="K3:K4"/>
    <mergeCell ref="A1:K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6"/>
  <sheetViews>
    <sheetView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W23" sqref="W23"/>
    </sheetView>
  </sheetViews>
  <sheetFormatPr defaultColWidth="9.00390625" defaultRowHeight="12.75"/>
  <cols>
    <col min="1" max="1" width="5.875" style="0" customWidth="1"/>
    <col min="2" max="2" width="9.75390625" style="1" customWidth="1"/>
    <col min="3" max="3" width="38.75390625" style="0" bestFit="1" customWidth="1"/>
    <col min="4" max="4" width="12.75390625" style="0" customWidth="1"/>
    <col min="5" max="5" width="16.00390625" style="0" customWidth="1"/>
    <col min="6" max="6" width="11.00390625" style="0" customWidth="1"/>
    <col min="7" max="7" width="9.125" style="0" customWidth="1"/>
    <col min="8" max="8" width="9.625" style="0" customWidth="1"/>
    <col min="9" max="9" width="9.125" style="0" customWidth="1"/>
    <col min="10" max="10" width="6.25390625" style="0" customWidth="1"/>
    <col min="11" max="11" width="14.875" style="4" customWidth="1"/>
    <col min="12" max="12" width="9.125" style="4" customWidth="1"/>
  </cols>
  <sheetData>
    <row r="1" spans="1:13" ht="23.25" customHeight="1">
      <c r="A1" s="42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" t="s">
        <v>29</v>
      </c>
      <c r="M1" t="s">
        <v>93</v>
      </c>
    </row>
    <row r="2" spans="1:13" ht="21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">
        <f>MAX(F5:F67)</f>
        <v>9.9</v>
      </c>
      <c r="M2" s="3">
        <f>MIN(H5:H67)</f>
        <v>71.31</v>
      </c>
    </row>
    <row r="3" spans="1:11" ht="14.25" customHeight="1">
      <c r="A3" s="44" t="s">
        <v>32</v>
      </c>
      <c r="B3" s="47" t="s">
        <v>11</v>
      </c>
      <c r="C3" s="36" t="s">
        <v>0</v>
      </c>
      <c r="D3" s="36" t="s">
        <v>35</v>
      </c>
      <c r="E3" s="36"/>
      <c r="F3" s="36" t="s">
        <v>110</v>
      </c>
      <c r="G3" s="36"/>
      <c r="H3" s="37" t="s">
        <v>111</v>
      </c>
      <c r="I3" s="38"/>
      <c r="J3" s="39" t="s">
        <v>92</v>
      </c>
      <c r="K3" s="41" t="s">
        <v>2</v>
      </c>
    </row>
    <row r="4" spans="1:11" ht="28.5" customHeight="1">
      <c r="A4" s="45"/>
      <c r="B4" s="48"/>
      <c r="C4" s="46"/>
      <c r="D4" s="6" t="s">
        <v>1</v>
      </c>
      <c r="E4" s="5" t="s">
        <v>3</v>
      </c>
      <c r="F4" s="6" t="s">
        <v>1</v>
      </c>
      <c r="G4" s="5" t="s">
        <v>3</v>
      </c>
      <c r="H4" s="5" t="s">
        <v>1</v>
      </c>
      <c r="I4" s="5" t="s">
        <v>30</v>
      </c>
      <c r="J4" s="40"/>
      <c r="K4" s="36"/>
    </row>
    <row r="5" spans="1:13" s="4" customFormat="1" ht="15.75" customHeight="1">
      <c r="A5" s="7">
        <v>1</v>
      </c>
      <c r="B5" s="16">
        <v>11</v>
      </c>
      <c r="C5" s="15" t="s">
        <v>5</v>
      </c>
      <c r="D5" s="10">
        <v>21</v>
      </c>
      <c r="E5" s="11">
        <f aca="true" t="shared" si="0" ref="E5:E40">20*D5/42.5</f>
        <v>9.882352941176471</v>
      </c>
      <c r="F5" s="12">
        <v>9.9</v>
      </c>
      <c r="G5" s="11">
        <f aca="true" t="shared" si="1" ref="G5:G40">40*F5/$L$2</f>
        <v>40</v>
      </c>
      <c r="H5" s="13">
        <v>73.18</v>
      </c>
      <c r="I5" s="14">
        <f aca="true" t="shared" si="2" ref="I5:I38">40*$M$2/H5</f>
        <v>38.97786280404482</v>
      </c>
      <c r="J5" s="20">
        <f aca="true" t="shared" si="3" ref="J5:J40">I5+G5+E5</f>
        <v>88.8602157452213</v>
      </c>
      <c r="K5" s="7" t="s">
        <v>33</v>
      </c>
      <c r="M5"/>
    </row>
    <row r="6" spans="1:13" s="4" customFormat="1" ht="15.75" customHeight="1">
      <c r="A6" s="7">
        <v>2</v>
      </c>
      <c r="B6" s="16">
        <v>9</v>
      </c>
      <c r="C6" s="15" t="s">
        <v>10</v>
      </c>
      <c r="D6" s="10">
        <v>30</v>
      </c>
      <c r="E6" s="11">
        <f t="shared" si="0"/>
        <v>14.117647058823529</v>
      </c>
      <c r="F6" s="12">
        <v>8.8</v>
      </c>
      <c r="G6" s="11">
        <f t="shared" si="1"/>
        <v>35.55555555555556</v>
      </c>
      <c r="H6" s="13">
        <v>77.8</v>
      </c>
      <c r="I6" s="14">
        <f t="shared" si="2"/>
        <v>36.663239074550134</v>
      </c>
      <c r="J6" s="20">
        <f t="shared" si="3"/>
        <v>86.33644168892923</v>
      </c>
      <c r="K6" s="7" t="s">
        <v>34</v>
      </c>
      <c r="M6"/>
    </row>
    <row r="7" spans="1:13" s="4" customFormat="1" ht="15.75" customHeight="1">
      <c r="A7" s="7">
        <v>3</v>
      </c>
      <c r="B7" s="16">
        <v>10</v>
      </c>
      <c r="C7" s="15" t="s">
        <v>50</v>
      </c>
      <c r="D7" s="10">
        <v>26.75</v>
      </c>
      <c r="E7" s="11">
        <f t="shared" si="0"/>
        <v>12.588235294117647</v>
      </c>
      <c r="F7" s="12">
        <v>9</v>
      </c>
      <c r="G7" s="11">
        <f t="shared" si="1"/>
        <v>36.36363636363636</v>
      </c>
      <c r="H7" s="13">
        <v>77.7</v>
      </c>
      <c r="I7" s="14">
        <f t="shared" si="2"/>
        <v>36.71042471042471</v>
      </c>
      <c r="J7" s="20">
        <f t="shared" si="3"/>
        <v>85.66229636817872</v>
      </c>
      <c r="K7" s="7" t="s">
        <v>34</v>
      </c>
      <c r="M7"/>
    </row>
    <row r="8" spans="1:13" s="4" customFormat="1" ht="15.75" customHeight="1">
      <c r="A8" s="7">
        <v>4</v>
      </c>
      <c r="B8" s="17">
        <v>10</v>
      </c>
      <c r="C8" s="19" t="s">
        <v>91</v>
      </c>
      <c r="D8" s="10">
        <v>34.25</v>
      </c>
      <c r="E8" s="11">
        <f t="shared" si="0"/>
        <v>16.11764705882353</v>
      </c>
      <c r="F8" s="10">
        <v>8.6</v>
      </c>
      <c r="G8" s="11">
        <f t="shared" si="1"/>
        <v>34.74747474747475</v>
      </c>
      <c r="H8" s="10">
        <v>84.55</v>
      </c>
      <c r="I8" s="14">
        <f t="shared" si="2"/>
        <v>33.73625073920757</v>
      </c>
      <c r="J8" s="20">
        <f t="shared" si="3"/>
        <v>84.60137254550585</v>
      </c>
      <c r="K8" s="7" t="s">
        <v>34</v>
      </c>
      <c r="M8"/>
    </row>
    <row r="9" spans="1:13" s="4" customFormat="1" ht="15.75">
      <c r="A9" s="7">
        <v>5</v>
      </c>
      <c r="B9" s="16">
        <v>11</v>
      </c>
      <c r="C9" s="15" t="s">
        <v>16</v>
      </c>
      <c r="D9" s="10">
        <v>32</v>
      </c>
      <c r="E9" s="11">
        <f t="shared" si="0"/>
        <v>15.058823529411764</v>
      </c>
      <c r="F9" s="12">
        <v>7.2</v>
      </c>
      <c r="G9" s="11">
        <f t="shared" si="1"/>
        <v>29.09090909090909</v>
      </c>
      <c r="H9" s="13">
        <v>71.31</v>
      </c>
      <c r="I9" s="14">
        <f t="shared" si="2"/>
        <v>40</v>
      </c>
      <c r="J9" s="20">
        <f t="shared" si="3"/>
        <v>84.14973262032086</v>
      </c>
      <c r="K9" s="7" t="s">
        <v>34</v>
      </c>
      <c r="M9"/>
    </row>
    <row r="10" spans="1:13" s="4" customFormat="1" ht="15.75">
      <c r="A10" s="7">
        <v>6</v>
      </c>
      <c r="B10" s="16">
        <v>11</v>
      </c>
      <c r="C10" s="15" t="s">
        <v>6</v>
      </c>
      <c r="D10" s="10">
        <v>25</v>
      </c>
      <c r="E10" s="11">
        <f t="shared" si="0"/>
        <v>11.764705882352942</v>
      </c>
      <c r="F10" s="12">
        <v>9.1</v>
      </c>
      <c r="G10" s="11">
        <f t="shared" si="1"/>
        <v>36.76767676767677</v>
      </c>
      <c r="H10" s="13">
        <v>81.41</v>
      </c>
      <c r="I10" s="14">
        <f t="shared" si="2"/>
        <v>35.037464684928146</v>
      </c>
      <c r="J10" s="20">
        <f t="shared" si="3"/>
        <v>83.56984733495786</v>
      </c>
      <c r="K10" s="7"/>
      <c r="M10"/>
    </row>
    <row r="11" spans="1:13" s="4" customFormat="1" ht="15.75">
      <c r="A11" s="7">
        <v>7</v>
      </c>
      <c r="B11" s="27" t="s">
        <v>97</v>
      </c>
      <c r="C11" s="22" t="s">
        <v>100</v>
      </c>
      <c r="D11" s="10">
        <v>23</v>
      </c>
      <c r="E11" s="11">
        <f t="shared" si="0"/>
        <v>10.823529411764707</v>
      </c>
      <c r="F11" s="10">
        <v>8.3</v>
      </c>
      <c r="G11" s="11">
        <f t="shared" si="1"/>
        <v>33.535353535353536</v>
      </c>
      <c r="H11" s="10">
        <v>78</v>
      </c>
      <c r="I11" s="14">
        <f t="shared" si="2"/>
        <v>36.56923076923077</v>
      </c>
      <c r="J11" s="20">
        <f t="shared" si="3"/>
        <v>80.92811371634902</v>
      </c>
      <c r="K11" s="7"/>
      <c r="M11"/>
    </row>
    <row r="12" spans="1:13" s="4" customFormat="1" ht="15.75">
      <c r="A12" s="7">
        <v>8</v>
      </c>
      <c r="B12" s="16">
        <v>10</v>
      </c>
      <c r="C12" s="15" t="s">
        <v>76</v>
      </c>
      <c r="D12" s="10">
        <v>28.5</v>
      </c>
      <c r="E12" s="11">
        <f t="shared" si="0"/>
        <v>13.411764705882353</v>
      </c>
      <c r="F12" s="12">
        <v>8.5</v>
      </c>
      <c r="G12" s="11">
        <f t="shared" si="1"/>
        <v>34.34343434343434</v>
      </c>
      <c r="H12" s="13">
        <v>89.1</v>
      </c>
      <c r="I12" s="14">
        <f t="shared" si="2"/>
        <v>32.013468013468014</v>
      </c>
      <c r="J12" s="20">
        <f t="shared" si="3"/>
        <v>79.7686670627847</v>
      </c>
      <c r="K12" s="7"/>
      <c r="M12"/>
    </row>
    <row r="13" spans="1:13" s="4" customFormat="1" ht="15.75">
      <c r="A13" s="7">
        <v>9</v>
      </c>
      <c r="B13" s="16">
        <v>11</v>
      </c>
      <c r="C13" s="15" t="s">
        <v>44</v>
      </c>
      <c r="D13" s="10">
        <v>35.75</v>
      </c>
      <c r="E13" s="11">
        <f t="shared" si="0"/>
        <v>16.823529411764707</v>
      </c>
      <c r="F13" s="12">
        <v>6.8</v>
      </c>
      <c r="G13" s="11">
        <f t="shared" si="1"/>
        <v>27.474747474747474</v>
      </c>
      <c r="H13" s="13">
        <v>81.25</v>
      </c>
      <c r="I13" s="14">
        <f t="shared" si="2"/>
        <v>35.10646153846154</v>
      </c>
      <c r="J13" s="20">
        <f t="shared" si="3"/>
        <v>79.40473842497371</v>
      </c>
      <c r="K13" s="7"/>
      <c r="M13"/>
    </row>
    <row r="14" spans="1:13" s="4" customFormat="1" ht="15.75">
      <c r="A14" s="35">
        <v>10</v>
      </c>
      <c r="B14" s="29">
        <v>10</v>
      </c>
      <c r="C14" s="34" t="s">
        <v>58</v>
      </c>
      <c r="D14" s="26">
        <v>21.5</v>
      </c>
      <c r="E14" s="11">
        <f t="shared" si="0"/>
        <v>10.117647058823529</v>
      </c>
      <c r="F14" s="30">
        <v>8.3</v>
      </c>
      <c r="G14" s="11">
        <f t="shared" si="1"/>
        <v>33.535353535353536</v>
      </c>
      <c r="H14" s="13">
        <v>82.78</v>
      </c>
      <c r="I14" s="14">
        <f t="shared" si="2"/>
        <v>34.457598453732786</v>
      </c>
      <c r="J14" s="20">
        <f t="shared" si="3"/>
        <v>78.11059904790986</v>
      </c>
      <c r="K14" s="7"/>
      <c r="M14"/>
    </row>
    <row r="15" spans="1:13" s="4" customFormat="1" ht="15.75">
      <c r="A15" s="7">
        <v>11</v>
      </c>
      <c r="B15" s="16">
        <v>11</v>
      </c>
      <c r="C15" s="15" t="s">
        <v>7</v>
      </c>
      <c r="D15" s="10">
        <v>16</v>
      </c>
      <c r="E15" s="11">
        <f t="shared" si="0"/>
        <v>7.529411764705882</v>
      </c>
      <c r="F15" s="12">
        <v>9.3</v>
      </c>
      <c r="G15" s="11">
        <f t="shared" si="1"/>
        <v>37.57575757575758</v>
      </c>
      <c r="H15" s="13">
        <v>89.66</v>
      </c>
      <c r="I15" s="14">
        <f t="shared" si="2"/>
        <v>31.813517733660497</v>
      </c>
      <c r="J15" s="20">
        <f t="shared" si="3"/>
        <v>76.91868707412397</v>
      </c>
      <c r="K15" s="7"/>
      <c r="M15"/>
    </row>
    <row r="16" spans="1:13" s="4" customFormat="1" ht="15.75">
      <c r="A16" s="7">
        <v>12</v>
      </c>
      <c r="B16" s="16">
        <v>9</v>
      </c>
      <c r="C16" s="15" t="s">
        <v>81</v>
      </c>
      <c r="D16" s="10">
        <v>19.25</v>
      </c>
      <c r="E16" s="11">
        <f t="shared" si="0"/>
        <v>9.058823529411764</v>
      </c>
      <c r="F16" s="12">
        <v>9</v>
      </c>
      <c r="G16" s="11">
        <f t="shared" si="1"/>
        <v>36.36363636363636</v>
      </c>
      <c r="H16" s="13">
        <v>90.91</v>
      </c>
      <c r="I16" s="14">
        <f t="shared" si="2"/>
        <v>31.37608623913761</v>
      </c>
      <c r="J16" s="20">
        <f t="shared" si="3"/>
        <v>76.79854613218573</v>
      </c>
      <c r="K16" s="7"/>
      <c r="M16"/>
    </row>
    <row r="17" spans="1:13" s="4" customFormat="1" ht="15.75">
      <c r="A17" s="7">
        <v>13</v>
      </c>
      <c r="B17" s="16">
        <v>10</v>
      </c>
      <c r="C17" s="15" t="s">
        <v>49</v>
      </c>
      <c r="D17" s="10">
        <v>26</v>
      </c>
      <c r="E17" s="11">
        <f t="shared" si="0"/>
        <v>12.235294117647058</v>
      </c>
      <c r="F17" s="12">
        <v>7.6</v>
      </c>
      <c r="G17" s="11">
        <f t="shared" si="1"/>
        <v>30.707070707070706</v>
      </c>
      <c r="H17" s="13">
        <v>84.56</v>
      </c>
      <c r="I17" s="14">
        <f t="shared" si="2"/>
        <v>33.73226111636708</v>
      </c>
      <c r="J17" s="20">
        <f t="shared" si="3"/>
        <v>76.67462594108484</v>
      </c>
      <c r="K17" s="7"/>
      <c r="M17"/>
    </row>
    <row r="18" spans="1:13" s="4" customFormat="1" ht="15.75">
      <c r="A18" s="7">
        <v>14</v>
      </c>
      <c r="B18" s="16">
        <v>11</v>
      </c>
      <c r="C18" s="15" t="s">
        <v>27</v>
      </c>
      <c r="D18" s="10">
        <v>30.5</v>
      </c>
      <c r="E18" s="11">
        <f t="shared" si="0"/>
        <v>14.352941176470589</v>
      </c>
      <c r="F18" s="12">
        <v>7.2</v>
      </c>
      <c r="G18" s="11">
        <f t="shared" si="1"/>
        <v>29.09090909090909</v>
      </c>
      <c r="H18" s="13">
        <v>87.37</v>
      </c>
      <c r="I18" s="14">
        <f t="shared" si="2"/>
        <v>32.64736179466636</v>
      </c>
      <c r="J18" s="20">
        <f t="shared" si="3"/>
        <v>76.09121206204604</v>
      </c>
      <c r="K18" s="7"/>
      <c r="M18"/>
    </row>
    <row r="19" spans="1:13" s="4" customFormat="1" ht="15.75">
      <c r="A19" s="7">
        <v>15</v>
      </c>
      <c r="B19" s="16">
        <v>10</v>
      </c>
      <c r="C19" s="15" t="s">
        <v>28</v>
      </c>
      <c r="D19" s="10">
        <v>22</v>
      </c>
      <c r="E19" s="11">
        <f t="shared" si="0"/>
        <v>10.352941176470589</v>
      </c>
      <c r="F19" s="12">
        <v>8</v>
      </c>
      <c r="G19" s="11">
        <f t="shared" si="1"/>
        <v>32.323232323232325</v>
      </c>
      <c r="H19" s="13">
        <v>85.38</v>
      </c>
      <c r="I19" s="14">
        <f t="shared" si="2"/>
        <v>33.40829234012649</v>
      </c>
      <c r="J19" s="20">
        <f t="shared" si="3"/>
        <v>76.0844658398294</v>
      </c>
      <c r="K19" s="7"/>
      <c r="M19"/>
    </row>
    <row r="20" spans="1:13" s="4" customFormat="1" ht="15.75">
      <c r="A20" s="7">
        <v>16</v>
      </c>
      <c r="B20" s="17">
        <v>10</v>
      </c>
      <c r="C20" s="19" t="s">
        <v>90</v>
      </c>
      <c r="D20" s="10">
        <v>25.75</v>
      </c>
      <c r="E20" s="11">
        <f t="shared" si="0"/>
        <v>12.117647058823529</v>
      </c>
      <c r="F20" s="10">
        <v>8.3</v>
      </c>
      <c r="G20" s="11">
        <f t="shared" si="1"/>
        <v>33.535353535353536</v>
      </c>
      <c r="H20" s="10">
        <v>95.2</v>
      </c>
      <c r="I20" s="14">
        <f t="shared" si="2"/>
        <v>29.962184873949578</v>
      </c>
      <c r="J20" s="20">
        <f t="shared" si="3"/>
        <v>75.61518546812664</v>
      </c>
      <c r="K20" s="7"/>
      <c r="M20"/>
    </row>
    <row r="21" spans="1:13" s="4" customFormat="1" ht="15.75">
      <c r="A21" s="7">
        <v>17</v>
      </c>
      <c r="B21" s="16">
        <v>11</v>
      </c>
      <c r="C21" s="15" t="s">
        <v>24</v>
      </c>
      <c r="D21" s="10">
        <v>22.75</v>
      </c>
      <c r="E21" s="11">
        <f t="shared" si="0"/>
        <v>10.705882352941176</v>
      </c>
      <c r="F21" s="12">
        <v>8.5</v>
      </c>
      <c r="G21" s="11">
        <f t="shared" si="1"/>
        <v>34.34343434343434</v>
      </c>
      <c r="H21" s="13">
        <v>93.73</v>
      </c>
      <c r="I21" s="14">
        <f t="shared" si="2"/>
        <v>30.432092179664995</v>
      </c>
      <c r="J21" s="20">
        <f t="shared" si="3"/>
        <v>75.4814088760405</v>
      </c>
      <c r="K21" s="7"/>
      <c r="M21"/>
    </row>
    <row r="22" spans="1:13" s="4" customFormat="1" ht="15.75">
      <c r="A22" s="7">
        <v>18</v>
      </c>
      <c r="B22" s="16">
        <v>9</v>
      </c>
      <c r="C22" s="15" t="s">
        <v>47</v>
      </c>
      <c r="D22" s="10">
        <v>35.5</v>
      </c>
      <c r="E22" s="11">
        <f t="shared" si="0"/>
        <v>16.705882352941178</v>
      </c>
      <c r="F22" s="12">
        <v>5.9</v>
      </c>
      <c r="G22" s="11">
        <f t="shared" si="1"/>
        <v>23.838383838383837</v>
      </c>
      <c r="H22" s="13">
        <v>83.65</v>
      </c>
      <c r="I22" s="14">
        <f t="shared" si="2"/>
        <v>34.099222952779435</v>
      </c>
      <c r="J22" s="20">
        <f t="shared" si="3"/>
        <v>74.64348914410445</v>
      </c>
      <c r="K22" s="7"/>
      <c r="M22"/>
    </row>
    <row r="23" spans="1:13" s="4" customFormat="1" ht="15.75">
      <c r="A23" s="7">
        <v>19</v>
      </c>
      <c r="B23" s="16">
        <v>10</v>
      </c>
      <c r="C23" s="15" t="s">
        <v>64</v>
      </c>
      <c r="D23" s="10">
        <v>20</v>
      </c>
      <c r="E23" s="11">
        <f t="shared" si="0"/>
        <v>9.411764705882353</v>
      </c>
      <c r="F23" s="12">
        <v>8.6</v>
      </c>
      <c r="G23" s="11">
        <f t="shared" si="1"/>
        <v>34.74747474747475</v>
      </c>
      <c r="H23" s="13">
        <v>95.44</v>
      </c>
      <c r="I23" s="14">
        <f t="shared" si="2"/>
        <v>29.886839899413246</v>
      </c>
      <c r="J23" s="20">
        <f t="shared" si="3"/>
        <v>74.04607935277033</v>
      </c>
      <c r="K23" s="7"/>
      <c r="M23"/>
    </row>
    <row r="24" spans="1:13" s="4" customFormat="1" ht="15.75">
      <c r="A24" s="7">
        <v>20</v>
      </c>
      <c r="B24" s="16">
        <v>10</v>
      </c>
      <c r="C24" s="15" t="s">
        <v>77</v>
      </c>
      <c r="D24" s="10">
        <v>20.75</v>
      </c>
      <c r="E24" s="11">
        <f t="shared" si="0"/>
        <v>9.764705882352942</v>
      </c>
      <c r="F24" s="12">
        <v>7.7</v>
      </c>
      <c r="G24" s="11">
        <f t="shared" si="1"/>
        <v>31.11111111111111</v>
      </c>
      <c r="H24" s="13">
        <v>90.66</v>
      </c>
      <c r="I24" s="14">
        <f t="shared" si="2"/>
        <v>31.462607544672405</v>
      </c>
      <c r="J24" s="20">
        <f t="shared" si="3"/>
        <v>72.33842453813645</v>
      </c>
      <c r="K24" s="7"/>
      <c r="M24"/>
    </row>
    <row r="25" spans="1:13" s="4" customFormat="1" ht="15.75" customHeight="1">
      <c r="A25" s="7">
        <v>21</v>
      </c>
      <c r="B25" s="16">
        <v>11</v>
      </c>
      <c r="C25" s="15" t="s">
        <v>72</v>
      </c>
      <c r="D25" s="10">
        <v>21.25</v>
      </c>
      <c r="E25" s="11">
        <f t="shared" si="0"/>
        <v>10</v>
      </c>
      <c r="F25" s="12">
        <v>7</v>
      </c>
      <c r="G25" s="11">
        <f t="shared" si="1"/>
        <v>28.28282828282828</v>
      </c>
      <c r="H25" s="13">
        <v>85.34</v>
      </c>
      <c r="I25" s="14">
        <f t="shared" si="2"/>
        <v>33.4239512538083</v>
      </c>
      <c r="J25" s="20">
        <f t="shared" si="3"/>
        <v>71.70677953663657</v>
      </c>
      <c r="K25" s="7"/>
      <c r="M25"/>
    </row>
    <row r="26" spans="1:13" s="4" customFormat="1" ht="17.25" customHeight="1">
      <c r="A26" s="7">
        <v>22</v>
      </c>
      <c r="B26" s="16">
        <v>10</v>
      </c>
      <c r="C26" s="15" t="s">
        <v>67</v>
      </c>
      <c r="D26" s="10">
        <v>24.25</v>
      </c>
      <c r="E26" s="11">
        <f t="shared" si="0"/>
        <v>11.411764705882353</v>
      </c>
      <c r="F26" s="12">
        <v>6</v>
      </c>
      <c r="G26" s="11">
        <f t="shared" si="1"/>
        <v>24.242424242424242</v>
      </c>
      <c r="H26" s="13">
        <v>81.9</v>
      </c>
      <c r="I26" s="14">
        <f t="shared" si="2"/>
        <v>34.827838827838825</v>
      </c>
      <c r="J26" s="20">
        <f t="shared" si="3"/>
        <v>70.48202777614542</v>
      </c>
      <c r="K26" s="7"/>
      <c r="M26"/>
    </row>
    <row r="27" spans="1:13" s="4" customFormat="1" ht="15.75" customHeight="1">
      <c r="A27" s="7">
        <v>23</v>
      </c>
      <c r="B27" s="16">
        <v>11</v>
      </c>
      <c r="C27" s="15" t="s">
        <v>21</v>
      </c>
      <c r="D27" s="10">
        <v>19.5</v>
      </c>
      <c r="E27" s="11">
        <f t="shared" si="0"/>
        <v>9.176470588235293</v>
      </c>
      <c r="F27" s="12">
        <v>8</v>
      </c>
      <c r="G27" s="11">
        <f t="shared" si="1"/>
        <v>32.323232323232325</v>
      </c>
      <c r="H27" s="13">
        <v>102.47</v>
      </c>
      <c r="I27" s="14">
        <f t="shared" si="2"/>
        <v>27.836439933639117</v>
      </c>
      <c r="J27" s="20">
        <f t="shared" si="3"/>
        <v>69.33614284510674</v>
      </c>
      <c r="K27" s="7"/>
      <c r="M27"/>
    </row>
    <row r="28" spans="1:13" s="4" customFormat="1" ht="18.75" customHeight="1">
      <c r="A28" s="7">
        <v>24</v>
      </c>
      <c r="B28" s="16">
        <v>10</v>
      </c>
      <c r="C28" s="15" t="s">
        <v>59</v>
      </c>
      <c r="D28" s="10">
        <v>23</v>
      </c>
      <c r="E28" s="11">
        <f t="shared" si="0"/>
        <v>10.823529411764707</v>
      </c>
      <c r="F28" s="12">
        <v>6</v>
      </c>
      <c r="G28" s="11">
        <f t="shared" si="1"/>
        <v>24.242424242424242</v>
      </c>
      <c r="H28" s="13">
        <v>83.44</v>
      </c>
      <c r="I28" s="14">
        <f t="shared" si="2"/>
        <v>34.18504314477469</v>
      </c>
      <c r="J28" s="20">
        <f t="shared" si="3"/>
        <v>69.25099679896364</v>
      </c>
      <c r="K28" s="7"/>
      <c r="M28"/>
    </row>
    <row r="29" spans="1:13" s="4" customFormat="1" ht="34.5" customHeight="1">
      <c r="A29" s="10">
        <v>25</v>
      </c>
      <c r="B29" s="16">
        <v>11</v>
      </c>
      <c r="C29" s="8" t="s">
        <v>57</v>
      </c>
      <c r="D29" s="26">
        <v>21.5</v>
      </c>
      <c r="E29" s="11">
        <f t="shared" si="0"/>
        <v>10.117647058823529</v>
      </c>
      <c r="F29" s="30">
        <v>7.5</v>
      </c>
      <c r="G29" s="11">
        <f t="shared" si="1"/>
        <v>30.3030303030303</v>
      </c>
      <c r="H29" s="13">
        <v>101.81</v>
      </c>
      <c r="I29" s="14">
        <f t="shared" si="2"/>
        <v>28.016894214713684</v>
      </c>
      <c r="J29" s="20">
        <f t="shared" si="3"/>
        <v>68.4375715765675</v>
      </c>
      <c r="K29" s="7"/>
      <c r="M29"/>
    </row>
    <row r="30" spans="1:13" s="4" customFormat="1" ht="15.75">
      <c r="A30" s="7">
        <v>26</v>
      </c>
      <c r="B30" s="16">
        <v>9</v>
      </c>
      <c r="C30" s="15" t="s">
        <v>26</v>
      </c>
      <c r="D30" s="10">
        <v>20.25</v>
      </c>
      <c r="E30" s="11">
        <f t="shared" si="0"/>
        <v>9.529411764705882</v>
      </c>
      <c r="F30" s="12">
        <v>6.2</v>
      </c>
      <c r="G30" s="11">
        <f t="shared" si="1"/>
        <v>25.05050505050505</v>
      </c>
      <c r="H30" s="13">
        <v>88.38</v>
      </c>
      <c r="I30" s="14">
        <f t="shared" si="2"/>
        <v>32.274270196877126</v>
      </c>
      <c r="J30" s="20">
        <f t="shared" si="3"/>
        <v>66.85418701208806</v>
      </c>
      <c r="K30" s="7"/>
      <c r="M30"/>
    </row>
    <row r="31" spans="1:13" s="4" customFormat="1" ht="15.75">
      <c r="A31" s="7">
        <v>27</v>
      </c>
      <c r="B31" s="16">
        <v>10</v>
      </c>
      <c r="C31" s="15" t="s">
        <v>66</v>
      </c>
      <c r="D31" s="10">
        <v>19.75</v>
      </c>
      <c r="E31" s="11">
        <f t="shared" si="0"/>
        <v>9.294117647058824</v>
      </c>
      <c r="F31" s="12">
        <v>6.5</v>
      </c>
      <c r="G31" s="11">
        <f t="shared" si="1"/>
        <v>26.262626262626263</v>
      </c>
      <c r="H31" s="13">
        <v>93</v>
      </c>
      <c r="I31" s="14">
        <f t="shared" si="2"/>
        <v>30.670967741935485</v>
      </c>
      <c r="J31" s="20">
        <f t="shared" si="3"/>
        <v>66.22771165162057</v>
      </c>
      <c r="K31" s="7"/>
      <c r="M31"/>
    </row>
    <row r="32" spans="1:13" s="4" customFormat="1" ht="15.75">
      <c r="A32" s="7">
        <v>28</v>
      </c>
      <c r="B32" s="16">
        <v>10</v>
      </c>
      <c r="C32" s="15" t="s">
        <v>39</v>
      </c>
      <c r="D32" s="10">
        <v>32.75</v>
      </c>
      <c r="E32" s="11">
        <f t="shared" si="0"/>
        <v>15.411764705882353</v>
      </c>
      <c r="F32" s="12">
        <v>5.4</v>
      </c>
      <c r="G32" s="11">
        <f t="shared" si="1"/>
        <v>21.818181818181817</v>
      </c>
      <c r="H32" s="13">
        <v>103.85</v>
      </c>
      <c r="I32" s="14">
        <f t="shared" si="2"/>
        <v>27.466538276360136</v>
      </c>
      <c r="J32" s="20">
        <f t="shared" si="3"/>
        <v>64.6964848004243</v>
      </c>
      <c r="K32" s="7"/>
      <c r="M32"/>
    </row>
    <row r="33" spans="1:13" s="4" customFormat="1" ht="15.75">
      <c r="A33" s="7">
        <v>29</v>
      </c>
      <c r="B33" s="16">
        <v>9</v>
      </c>
      <c r="C33" s="15" t="s">
        <v>60</v>
      </c>
      <c r="D33" s="10">
        <v>23</v>
      </c>
      <c r="E33" s="11">
        <f t="shared" si="0"/>
        <v>10.823529411764707</v>
      </c>
      <c r="F33" s="12">
        <v>6.6</v>
      </c>
      <c r="G33" s="11">
        <f t="shared" si="1"/>
        <v>26.666666666666664</v>
      </c>
      <c r="H33" s="13">
        <v>106.35</v>
      </c>
      <c r="I33" s="14">
        <f t="shared" si="2"/>
        <v>26.82087447108604</v>
      </c>
      <c r="J33" s="20">
        <f t="shared" si="3"/>
        <v>64.31107054951741</v>
      </c>
      <c r="K33" s="7"/>
      <c r="M33"/>
    </row>
    <row r="34" spans="1:13" s="4" customFormat="1" ht="15.75">
      <c r="A34" s="7">
        <v>30</v>
      </c>
      <c r="B34" s="16">
        <v>9</v>
      </c>
      <c r="C34" s="15" t="s">
        <v>20</v>
      </c>
      <c r="D34" s="10">
        <v>24</v>
      </c>
      <c r="E34" s="11">
        <f t="shared" si="0"/>
        <v>11.294117647058824</v>
      </c>
      <c r="F34" s="12">
        <v>5</v>
      </c>
      <c r="G34" s="11">
        <f t="shared" si="1"/>
        <v>20.2020202020202</v>
      </c>
      <c r="H34" s="13">
        <v>100.8</v>
      </c>
      <c r="I34" s="14">
        <f t="shared" si="2"/>
        <v>28.29761904761905</v>
      </c>
      <c r="J34" s="20">
        <f t="shared" si="3"/>
        <v>59.79375689669808</v>
      </c>
      <c r="K34" s="7"/>
      <c r="M34"/>
    </row>
    <row r="35" spans="1:13" s="4" customFormat="1" ht="15.75">
      <c r="A35" s="7">
        <v>31</v>
      </c>
      <c r="B35" s="16">
        <v>11</v>
      </c>
      <c r="C35" s="15" t="s">
        <v>55</v>
      </c>
      <c r="D35" s="10">
        <v>13.75</v>
      </c>
      <c r="E35" s="11">
        <f t="shared" si="0"/>
        <v>6.470588235294118</v>
      </c>
      <c r="F35" s="12">
        <v>5.7</v>
      </c>
      <c r="G35" s="11">
        <f t="shared" si="1"/>
        <v>23.03030303030303</v>
      </c>
      <c r="H35" s="13">
        <v>103</v>
      </c>
      <c r="I35" s="14">
        <f t="shared" si="2"/>
        <v>27.693203883495148</v>
      </c>
      <c r="J35" s="20">
        <f t="shared" si="3"/>
        <v>57.19409514909229</v>
      </c>
      <c r="K35" s="7"/>
      <c r="M35"/>
    </row>
    <row r="36" spans="1:13" s="4" customFormat="1" ht="15.75">
      <c r="A36" s="7">
        <v>32</v>
      </c>
      <c r="B36" s="16">
        <v>9</v>
      </c>
      <c r="C36" s="15" t="s">
        <v>84</v>
      </c>
      <c r="D36" s="10">
        <v>14.25</v>
      </c>
      <c r="E36" s="11">
        <f t="shared" si="0"/>
        <v>6.705882352941177</v>
      </c>
      <c r="F36" s="12">
        <v>5.3</v>
      </c>
      <c r="G36" s="11">
        <f t="shared" si="1"/>
        <v>21.41414141414141</v>
      </c>
      <c r="H36" s="13">
        <v>103.15</v>
      </c>
      <c r="I36" s="14">
        <f t="shared" si="2"/>
        <v>27.65293262239457</v>
      </c>
      <c r="J36" s="20">
        <f t="shared" si="3"/>
        <v>55.77295638947716</v>
      </c>
      <c r="K36" s="7"/>
      <c r="M36"/>
    </row>
    <row r="37" spans="1:13" s="4" customFormat="1" ht="15.75">
      <c r="A37" s="7">
        <v>33</v>
      </c>
      <c r="B37" s="16">
        <v>11</v>
      </c>
      <c r="C37" s="15" t="s">
        <v>31</v>
      </c>
      <c r="D37" s="10">
        <v>20.25</v>
      </c>
      <c r="E37" s="11">
        <f t="shared" si="0"/>
        <v>9.529411764705882</v>
      </c>
      <c r="F37" s="12">
        <v>3.8</v>
      </c>
      <c r="G37" s="11">
        <f t="shared" si="1"/>
        <v>15.353535353535353</v>
      </c>
      <c r="H37" s="13">
        <v>114.68</v>
      </c>
      <c r="I37" s="14">
        <f t="shared" si="2"/>
        <v>24.872689222183467</v>
      </c>
      <c r="J37" s="20">
        <f t="shared" si="3"/>
        <v>49.7556363404247</v>
      </c>
      <c r="K37" s="7"/>
      <c r="M37"/>
    </row>
    <row r="38" spans="1:13" s="4" customFormat="1" ht="15.75">
      <c r="A38" s="7">
        <v>34</v>
      </c>
      <c r="B38" s="16">
        <v>10</v>
      </c>
      <c r="C38" s="15" t="s">
        <v>25</v>
      </c>
      <c r="D38" s="10">
        <v>18.75</v>
      </c>
      <c r="E38" s="11">
        <f t="shared" si="0"/>
        <v>8.823529411764707</v>
      </c>
      <c r="F38" s="12">
        <v>2.5</v>
      </c>
      <c r="G38" s="11">
        <f t="shared" si="1"/>
        <v>10.1010101010101</v>
      </c>
      <c r="H38" s="13">
        <v>104.91</v>
      </c>
      <c r="I38" s="14">
        <f t="shared" si="2"/>
        <v>27.189019159279383</v>
      </c>
      <c r="J38" s="20">
        <f t="shared" si="3"/>
        <v>46.1135586720542</v>
      </c>
      <c r="K38" s="7"/>
      <c r="M38"/>
    </row>
    <row r="39" spans="1:13" s="4" customFormat="1" ht="15.75">
      <c r="A39" s="7">
        <v>35</v>
      </c>
      <c r="B39" s="16">
        <v>9</v>
      </c>
      <c r="C39" s="15" t="s">
        <v>23</v>
      </c>
      <c r="D39" s="10">
        <v>17.75</v>
      </c>
      <c r="E39" s="11">
        <f t="shared" si="0"/>
        <v>8.352941176470589</v>
      </c>
      <c r="F39" s="12"/>
      <c r="G39" s="11">
        <f t="shared" si="1"/>
        <v>0</v>
      </c>
      <c r="H39" s="13"/>
      <c r="I39" s="14"/>
      <c r="J39" s="20">
        <f t="shared" si="3"/>
        <v>8.352941176470589</v>
      </c>
      <c r="K39" s="7"/>
      <c r="M39"/>
    </row>
    <row r="40" spans="1:13" s="4" customFormat="1" ht="15.75">
      <c r="A40" s="7">
        <v>36</v>
      </c>
      <c r="B40" s="27" t="s">
        <v>98</v>
      </c>
      <c r="C40" s="22" t="s">
        <v>101</v>
      </c>
      <c r="D40" s="10">
        <v>17</v>
      </c>
      <c r="E40" s="11">
        <f t="shared" si="0"/>
        <v>8</v>
      </c>
      <c r="F40" s="10"/>
      <c r="G40" s="11">
        <f t="shared" si="1"/>
        <v>0</v>
      </c>
      <c r="H40" s="10"/>
      <c r="I40" s="14"/>
      <c r="J40" s="20">
        <f t="shared" si="3"/>
        <v>8</v>
      </c>
      <c r="K40" s="7"/>
      <c r="M40"/>
    </row>
    <row r="41" spans="1:13" s="4" customFormat="1" ht="12.75">
      <c r="A41"/>
      <c r="B41" s="2"/>
      <c r="C41"/>
      <c r="D41"/>
      <c r="E41"/>
      <c r="F41"/>
      <c r="G41"/>
      <c r="H41"/>
      <c r="I41"/>
      <c r="J41"/>
      <c r="M41"/>
    </row>
    <row r="42" spans="1:13" s="4" customFormat="1" ht="12.75">
      <c r="A42"/>
      <c r="B42" s="2"/>
      <c r="C42"/>
      <c r="D42"/>
      <c r="E42"/>
      <c r="F42"/>
      <c r="G42"/>
      <c r="H42"/>
      <c r="I42"/>
      <c r="J42"/>
      <c r="M42"/>
    </row>
    <row r="43" spans="1:13" s="4" customFormat="1" ht="12.75">
      <c r="A43"/>
      <c r="B43" s="2"/>
      <c r="C43"/>
      <c r="D43"/>
      <c r="E43"/>
      <c r="F43"/>
      <c r="G43"/>
      <c r="H43"/>
      <c r="I43"/>
      <c r="J43"/>
      <c r="M43"/>
    </row>
    <row r="44" spans="1:13" s="4" customFormat="1" ht="12.75">
      <c r="A44"/>
      <c r="B44" s="2"/>
      <c r="C44"/>
      <c r="D44"/>
      <c r="E44"/>
      <c r="F44"/>
      <c r="G44"/>
      <c r="H44"/>
      <c r="I44"/>
      <c r="J44"/>
      <c r="M44"/>
    </row>
    <row r="45" spans="1:13" s="4" customFormat="1" ht="12.75">
      <c r="A45"/>
      <c r="B45" s="2"/>
      <c r="C45"/>
      <c r="D45"/>
      <c r="E45"/>
      <c r="F45"/>
      <c r="G45"/>
      <c r="H45"/>
      <c r="I45"/>
      <c r="J45"/>
      <c r="M45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</sheetData>
  <sheetProtection/>
  <mergeCells count="9">
    <mergeCell ref="D3:E3"/>
    <mergeCell ref="F3:G3"/>
    <mergeCell ref="H3:I3"/>
    <mergeCell ref="J3:J4"/>
    <mergeCell ref="K3:K4"/>
    <mergeCell ref="A1:K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Пользователь</cp:lastModifiedBy>
  <cp:lastPrinted>2015-11-27T06:15:59Z</cp:lastPrinted>
  <dcterms:created xsi:type="dcterms:W3CDTF">2008-11-24T11:11:42Z</dcterms:created>
  <dcterms:modified xsi:type="dcterms:W3CDTF">2020-12-02T07:15:51Z</dcterms:modified>
  <cp:category/>
  <cp:version/>
  <cp:contentType/>
  <cp:contentStatus/>
</cp:coreProperties>
</file>